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lic\Desktop\2019\1-12 2019 Statistički izvještaj\FIN.PLAN 2019.-2021.  Rebalansi\"/>
    </mc:Choice>
  </mc:AlternateContent>
  <xr:revisionPtr revIDLastSave="0" documentId="13_ncr:1_{35C450B7-B72C-4918-8BEE-B4AD5F4A01D7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OPĆI DIO" sheetId="1" r:id="rId1"/>
    <sheet name="PRIHODI" sheetId="2" r:id="rId2"/>
    <sheet name="RASHODI" sheetId="3" r:id="rId3"/>
    <sheet name="OBRAZLOZENJE" sheetId="4" r:id="rId4"/>
    <sheet name="Sheet2" sheetId="5" r:id="rId5"/>
  </sheet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RASHODI!$A$1:$N$149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  <c r="B15" i="2"/>
  <c r="F14" i="2" l="1"/>
  <c r="E14" i="2"/>
  <c r="D14" i="2"/>
  <c r="C14" i="2"/>
  <c r="B14" i="2"/>
  <c r="F20" i="3" l="1"/>
  <c r="F23" i="3"/>
  <c r="F22" i="3" s="1"/>
  <c r="F25" i="3"/>
  <c r="F26" i="3"/>
  <c r="F29" i="3"/>
  <c r="F30" i="3"/>
  <c r="F31" i="3"/>
  <c r="F32" i="3"/>
  <c r="F34" i="3"/>
  <c r="F35" i="3"/>
  <c r="F36" i="3"/>
  <c r="F37" i="3"/>
  <c r="F38" i="3"/>
  <c r="F39" i="3"/>
  <c r="F41" i="3"/>
  <c r="F42" i="3"/>
  <c r="F43" i="3"/>
  <c r="F44" i="3"/>
  <c r="F45" i="3"/>
  <c r="F46" i="3"/>
  <c r="F47" i="3"/>
  <c r="F48" i="3"/>
  <c r="F49" i="3"/>
  <c r="F51" i="3"/>
  <c r="F50" i="3" s="1"/>
  <c r="F53" i="3"/>
  <c r="F54" i="3"/>
  <c r="F55" i="3"/>
  <c r="F56" i="3"/>
  <c r="F57" i="3"/>
  <c r="F58" i="3"/>
  <c r="F61" i="3"/>
  <c r="F60" i="3" s="1"/>
  <c r="F62" i="3"/>
  <c r="F64" i="3"/>
  <c r="F65" i="3"/>
  <c r="F68" i="3"/>
  <c r="F67" i="3" s="1"/>
  <c r="F66" i="3" s="1"/>
  <c r="F71" i="3"/>
  <c r="F70" i="3" s="1"/>
  <c r="F69" i="3" s="1"/>
  <c r="F74" i="3"/>
  <c r="F73" i="3" s="1"/>
  <c r="F72" i="3" s="1"/>
  <c r="F79" i="3"/>
  <c r="F78" i="3" s="1"/>
  <c r="F81" i="3"/>
  <c r="F82" i="3"/>
  <c r="F84" i="3"/>
  <c r="F85" i="3"/>
  <c r="F86" i="3"/>
  <c r="F87" i="3"/>
  <c r="F88" i="3"/>
  <c r="F89" i="3"/>
  <c r="F90" i="3"/>
  <c r="F92" i="3"/>
  <c r="F91" i="3" s="1"/>
  <c r="F94" i="3"/>
  <c r="F93" i="3" s="1"/>
  <c r="F96" i="3"/>
  <c r="F95" i="3" s="1"/>
  <c r="F101" i="3"/>
  <c r="F100" i="3" s="1"/>
  <c r="F99" i="3" s="1"/>
  <c r="F104" i="3"/>
  <c r="F105" i="3"/>
  <c r="F106" i="3"/>
  <c r="F107" i="3"/>
  <c r="F108" i="3"/>
  <c r="F109" i="3"/>
  <c r="F111" i="3"/>
  <c r="F110" i="3" s="1"/>
  <c r="F113" i="3"/>
  <c r="F112" i="3" s="1"/>
  <c r="F114" i="3"/>
  <c r="F116" i="3"/>
  <c r="F115" i="3" s="1"/>
  <c r="F119" i="3"/>
  <c r="F118" i="3" s="1"/>
  <c r="F117" i="3" s="1"/>
  <c r="F122" i="3"/>
  <c r="F121" i="3" s="1"/>
  <c r="F120" i="3" s="1"/>
  <c r="F125" i="3"/>
  <c r="F124" i="3" s="1"/>
  <c r="F127" i="3"/>
  <c r="F126" i="3" s="1"/>
  <c r="F129" i="3"/>
  <c r="F128" i="3" s="1"/>
  <c r="F131" i="3"/>
  <c r="F130" i="3" s="1"/>
  <c r="F133" i="3"/>
  <c r="F132" i="3" s="1"/>
  <c r="F135" i="3"/>
  <c r="F134" i="3" s="1"/>
  <c r="F137" i="3"/>
  <c r="F136" i="3" s="1"/>
  <c r="F139" i="3"/>
  <c r="F138" i="3" s="1"/>
  <c r="F141" i="3"/>
  <c r="F140" i="3" s="1"/>
  <c r="F143" i="3"/>
  <c r="F142" i="3" s="1"/>
  <c r="F145" i="3"/>
  <c r="F144" i="3" s="1"/>
  <c r="F63" i="3" l="1"/>
  <c r="F59" i="3" s="1"/>
  <c r="F80" i="3"/>
  <c r="F28" i="3"/>
  <c r="F24" i="3"/>
  <c r="F19" i="3" s="1"/>
  <c r="F52" i="3"/>
  <c r="F40" i="3"/>
  <c r="F33" i="3"/>
  <c r="F83" i="3"/>
  <c r="F103" i="3"/>
  <c r="F102" i="3" s="1"/>
  <c r="F98" i="3" s="1"/>
  <c r="F97" i="3" s="1"/>
  <c r="F123" i="3"/>
  <c r="F77" i="3" l="1"/>
  <c r="F76" i="3" s="1"/>
  <c r="F75" i="3" s="1"/>
  <c r="F27" i="3"/>
  <c r="F18" i="3" s="1"/>
  <c r="F17" i="3" s="1"/>
  <c r="D145" i="3"/>
  <c r="D144" i="3" s="1"/>
  <c r="N144" i="3"/>
  <c r="M144" i="3"/>
  <c r="L144" i="3"/>
  <c r="K144" i="3"/>
  <c r="J144" i="3"/>
  <c r="I144" i="3"/>
  <c r="H144" i="3"/>
  <c r="G144" i="3"/>
  <c r="E144" i="3"/>
  <c r="D143" i="3"/>
  <c r="D142" i="3" s="1"/>
  <c r="N142" i="3"/>
  <c r="M142" i="3"/>
  <c r="L142" i="3"/>
  <c r="K142" i="3"/>
  <c r="J142" i="3"/>
  <c r="I142" i="3"/>
  <c r="H142" i="3"/>
  <c r="G142" i="3"/>
  <c r="E142" i="3"/>
  <c r="D141" i="3"/>
  <c r="D140" i="3" s="1"/>
  <c r="N140" i="3"/>
  <c r="M140" i="3"/>
  <c r="L140" i="3"/>
  <c r="K140" i="3"/>
  <c r="J140" i="3"/>
  <c r="I140" i="3"/>
  <c r="H140" i="3"/>
  <c r="G140" i="3"/>
  <c r="E140" i="3"/>
  <c r="D139" i="3"/>
  <c r="D138" i="3" s="1"/>
  <c r="N138" i="3"/>
  <c r="M138" i="3"/>
  <c r="L138" i="3"/>
  <c r="K138" i="3"/>
  <c r="J138" i="3"/>
  <c r="I138" i="3"/>
  <c r="H138" i="3"/>
  <c r="G138" i="3"/>
  <c r="E138" i="3"/>
  <c r="D137" i="3"/>
  <c r="D136" i="3" s="1"/>
  <c r="N136" i="3"/>
  <c r="M136" i="3"/>
  <c r="L136" i="3"/>
  <c r="K136" i="3"/>
  <c r="J136" i="3"/>
  <c r="I136" i="3"/>
  <c r="H136" i="3"/>
  <c r="G136" i="3"/>
  <c r="E136" i="3"/>
  <c r="D135" i="3"/>
  <c r="D134" i="3" s="1"/>
  <c r="N134" i="3"/>
  <c r="M134" i="3"/>
  <c r="L134" i="3"/>
  <c r="K134" i="3"/>
  <c r="J134" i="3"/>
  <c r="I134" i="3"/>
  <c r="H134" i="3"/>
  <c r="G134" i="3"/>
  <c r="E134" i="3"/>
  <c r="D133" i="3"/>
  <c r="D132" i="3" s="1"/>
  <c r="N132" i="3"/>
  <c r="M132" i="3"/>
  <c r="L132" i="3"/>
  <c r="K132" i="3"/>
  <c r="J132" i="3"/>
  <c r="I132" i="3"/>
  <c r="H132" i="3"/>
  <c r="G132" i="3"/>
  <c r="E132" i="3"/>
  <c r="D131" i="3"/>
  <c r="D130" i="3" s="1"/>
  <c r="N130" i="3"/>
  <c r="M130" i="3"/>
  <c r="L130" i="3"/>
  <c r="K130" i="3"/>
  <c r="J130" i="3"/>
  <c r="I130" i="3"/>
  <c r="H130" i="3"/>
  <c r="G130" i="3"/>
  <c r="E130" i="3"/>
  <c r="D129" i="3"/>
  <c r="D128" i="3" s="1"/>
  <c r="N128" i="3"/>
  <c r="M128" i="3"/>
  <c r="L128" i="3"/>
  <c r="K128" i="3"/>
  <c r="J128" i="3"/>
  <c r="I128" i="3"/>
  <c r="H128" i="3"/>
  <c r="G128" i="3"/>
  <c r="E128" i="3"/>
  <c r="D127" i="3"/>
  <c r="D126" i="3" s="1"/>
  <c r="N126" i="3"/>
  <c r="M126" i="3"/>
  <c r="L126" i="3"/>
  <c r="K126" i="3"/>
  <c r="J126" i="3"/>
  <c r="I126" i="3"/>
  <c r="H126" i="3"/>
  <c r="G126" i="3"/>
  <c r="E126" i="3"/>
  <c r="D125" i="3"/>
  <c r="D124" i="3" s="1"/>
  <c r="N124" i="3"/>
  <c r="M124" i="3"/>
  <c r="L124" i="3"/>
  <c r="K124" i="3"/>
  <c r="J124" i="3"/>
  <c r="I124" i="3"/>
  <c r="H124" i="3"/>
  <c r="G124" i="3"/>
  <c r="E124" i="3"/>
  <c r="D122" i="3"/>
  <c r="D121" i="3" s="1"/>
  <c r="D120" i="3" s="1"/>
  <c r="N121" i="3"/>
  <c r="N120" i="3" s="1"/>
  <c r="M121" i="3"/>
  <c r="M120" i="3" s="1"/>
  <c r="L121" i="3"/>
  <c r="L120" i="3" s="1"/>
  <c r="K121" i="3"/>
  <c r="K120" i="3" s="1"/>
  <c r="J121" i="3"/>
  <c r="J120" i="3" s="1"/>
  <c r="I121" i="3"/>
  <c r="I120" i="3" s="1"/>
  <c r="H121" i="3"/>
  <c r="H120" i="3" s="1"/>
  <c r="G121" i="3"/>
  <c r="G120" i="3" s="1"/>
  <c r="E121" i="3"/>
  <c r="E120" i="3" s="1"/>
  <c r="D119" i="3"/>
  <c r="D118" i="3" s="1"/>
  <c r="D117" i="3" s="1"/>
  <c r="N118" i="3"/>
  <c r="N117" i="3" s="1"/>
  <c r="M118" i="3"/>
  <c r="L118" i="3"/>
  <c r="L117" i="3" s="1"/>
  <c r="K118" i="3"/>
  <c r="K117" i="3" s="1"/>
  <c r="J118" i="3"/>
  <c r="J117" i="3" s="1"/>
  <c r="I118" i="3"/>
  <c r="I117" i="3" s="1"/>
  <c r="H118" i="3"/>
  <c r="G118" i="3"/>
  <c r="G117" i="3" s="1"/>
  <c r="E118" i="3"/>
  <c r="E117" i="3" s="1"/>
  <c r="M117" i="3"/>
  <c r="H117" i="3"/>
  <c r="D116" i="3"/>
  <c r="D115" i="3" s="1"/>
  <c r="N115" i="3"/>
  <c r="M115" i="3"/>
  <c r="L115" i="3"/>
  <c r="K115" i="3"/>
  <c r="J115" i="3"/>
  <c r="I115" i="3"/>
  <c r="H115" i="3"/>
  <c r="G115" i="3"/>
  <c r="E115" i="3"/>
  <c r="D114" i="3"/>
  <c r="D113" i="3"/>
  <c r="N112" i="3"/>
  <c r="M112" i="3"/>
  <c r="L112" i="3"/>
  <c r="K112" i="3"/>
  <c r="J112" i="3"/>
  <c r="I112" i="3"/>
  <c r="H112" i="3"/>
  <c r="G112" i="3"/>
  <c r="E112" i="3"/>
  <c r="D110" i="3"/>
  <c r="N110" i="3"/>
  <c r="M110" i="3"/>
  <c r="L110" i="3"/>
  <c r="K110" i="3"/>
  <c r="J110" i="3"/>
  <c r="I110" i="3"/>
  <c r="H110" i="3"/>
  <c r="G110" i="3"/>
  <c r="E110" i="3"/>
  <c r="D109" i="3"/>
  <c r="D108" i="3"/>
  <c r="D107" i="3"/>
  <c r="D106" i="3"/>
  <c r="D105" i="3"/>
  <c r="D104" i="3"/>
  <c r="N103" i="3"/>
  <c r="M103" i="3"/>
  <c r="L103" i="3"/>
  <c r="K103" i="3"/>
  <c r="J103" i="3"/>
  <c r="I103" i="3"/>
  <c r="H103" i="3"/>
  <c r="G103" i="3"/>
  <c r="E103" i="3"/>
  <c r="D101" i="3"/>
  <c r="D100" i="3" s="1"/>
  <c r="D99" i="3" s="1"/>
  <c r="N100" i="3"/>
  <c r="N99" i="3" s="1"/>
  <c r="M100" i="3"/>
  <c r="M99" i="3" s="1"/>
  <c r="L100" i="3"/>
  <c r="L99" i="3" s="1"/>
  <c r="K100" i="3"/>
  <c r="K99" i="3" s="1"/>
  <c r="J100" i="3"/>
  <c r="J99" i="3" s="1"/>
  <c r="I100" i="3"/>
  <c r="I99" i="3" s="1"/>
  <c r="H100" i="3"/>
  <c r="H99" i="3" s="1"/>
  <c r="G100" i="3"/>
  <c r="G99" i="3" s="1"/>
  <c r="E100" i="3"/>
  <c r="E99" i="3" s="1"/>
  <c r="D96" i="3"/>
  <c r="D95" i="3" s="1"/>
  <c r="N95" i="3"/>
  <c r="M95" i="3"/>
  <c r="L95" i="3"/>
  <c r="K95" i="3"/>
  <c r="J95" i="3"/>
  <c r="I95" i="3"/>
  <c r="H95" i="3"/>
  <c r="G95" i="3"/>
  <c r="E95" i="3"/>
  <c r="D94" i="3"/>
  <c r="D93" i="3" s="1"/>
  <c r="N93" i="3"/>
  <c r="M93" i="3"/>
  <c r="L93" i="3"/>
  <c r="K93" i="3"/>
  <c r="J93" i="3"/>
  <c r="I93" i="3"/>
  <c r="H93" i="3"/>
  <c r="G93" i="3"/>
  <c r="E93" i="3"/>
  <c r="D92" i="3"/>
  <c r="D91" i="3" s="1"/>
  <c r="N91" i="3"/>
  <c r="M91" i="3"/>
  <c r="L91" i="3"/>
  <c r="K91" i="3"/>
  <c r="J91" i="3"/>
  <c r="I91" i="3"/>
  <c r="H91" i="3"/>
  <c r="G91" i="3"/>
  <c r="E91" i="3"/>
  <c r="D90" i="3"/>
  <c r="D89" i="3"/>
  <c r="D88" i="3"/>
  <c r="D87" i="3"/>
  <c r="D86" i="3"/>
  <c r="D85" i="3"/>
  <c r="D84" i="3"/>
  <c r="N83" i="3"/>
  <c r="M83" i="3"/>
  <c r="L83" i="3"/>
  <c r="K83" i="3"/>
  <c r="J83" i="3"/>
  <c r="I83" i="3"/>
  <c r="H83" i="3"/>
  <c r="G83" i="3"/>
  <c r="E83" i="3"/>
  <c r="D82" i="3"/>
  <c r="D81" i="3"/>
  <c r="N80" i="3"/>
  <c r="M80" i="3"/>
  <c r="L80" i="3"/>
  <c r="K80" i="3"/>
  <c r="J80" i="3"/>
  <c r="I80" i="3"/>
  <c r="H80" i="3"/>
  <c r="G80" i="3"/>
  <c r="E80" i="3"/>
  <c r="D79" i="3"/>
  <c r="D78" i="3" s="1"/>
  <c r="N78" i="3"/>
  <c r="M78" i="3"/>
  <c r="L78" i="3"/>
  <c r="K78" i="3"/>
  <c r="J78" i="3"/>
  <c r="I78" i="3"/>
  <c r="H78" i="3"/>
  <c r="G78" i="3"/>
  <c r="E78" i="3"/>
  <c r="D74" i="3"/>
  <c r="D73" i="3" s="1"/>
  <c r="D72" i="3" s="1"/>
  <c r="N73" i="3"/>
  <c r="N72" i="3" s="1"/>
  <c r="M73" i="3"/>
  <c r="M72" i="3" s="1"/>
  <c r="L73" i="3"/>
  <c r="L72" i="3" s="1"/>
  <c r="K73" i="3"/>
  <c r="K72" i="3" s="1"/>
  <c r="J73" i="3"/>
  <c r="J72" i="3" s="1"/>
  <c r="I73" i="3"/>
  <c r="I72" i="3" s="1"/>
  <c r="H73" i="3"/>
  <c r="H72" i="3" s="1"/>
  <c r="G73" i="3"/>
  <c r="G72" i="3" s="1"/>
  <c r="E73" i="3"/>
  <c r="E72" i="3" s="1"/>
  <c r="D71" i="3"/>
  <c r="D70" i="3" s="1"/>
  <c r="D69" i="3" s="1"/>
  <c r="N70" i="3"/>
  <c r="N69" i="3" s="1"/>
  <c r="M70" i="3"/>
  <c r="M69" i="3" s="1"/>
  <c r="L70" i="3"/>
  <c r="L69" i="3" s="1"/>
  <c r="K70" i="3"/>
  <c r="K69" i="3" s="1"/>
  <c r="J70" i="3"/>
  <c r="J69" i="3" s="1"/>
  <c r="I70" i="3"/>
  <c r="I69" i="3" s="1"/>
  <c r="H70" i="3"/>
  <c r="H69" i="3" s="1"/>
  <c r="G70" i="3"/>
  <c r="G69" i="3" s="1"/>
  <c r="E70" i="3"/>
  <c r="E69" i="3" s="1"/>
  <c r="D68" i="3"/>
  <c r="D67" i="3" s="1"/>
  <c r="D66" i="3" s="1"/>
  <c r="N67" i="3"/>
  <c r="N66" i="3" s="1"/>
  <c r="M67" i="3"/>
  <c r="L67" i="3"/>
  <c r="L66" i="3" s="1"/>
  <c r="K67" i="3"/>
  <c r="K66" i="3" s="1"/>
  <c r="J67" i="3"/>
  <c r="J66" i="3" s="1"/>
  <c r="I67" i="3"/>
  <c r="I66" i="3" s="1"/>
  <c r="H67" i="3"/>
  <c r="H66" i="3" s="1"/>
  <c r="G67" i="3"/>
  <c r="G66" i="3" s="1"/>
  <c r="E67" i="3"/>
  <c r="E66" i="3" s="1"/>
  <c r="M66" i="3"/>
  <c r="D65" i="3"/>
  <c r="D64" i="3"/>
  <c r="N63" i="3"/>
  <c r="M63" i="3"/>
  <c r="L63" i="3"/>
  <c r="K63" i="3"/>
  <c r="J63" i="3"/>
  <c r="I63" i="3"/>
  <c r="H63" i="3"/>
  <c r="G63" i="3"/>
  <c r="E63" i="3"/>
  <c r="D62" i="3"/>
  <c r="D61" i="3"/>
  <c r="N60" i="3"/>
  <c r="M60" i="3"/>
  <c r="L60" i="3"/>
  <c r="K60" i="3"/>
  <c r="J60" i="3"/>
  <c r="I60" i="3"/>
  <c r="H60" i="3"/>
  <c r="G60" i="3"/>
  <c r="E60" i="3"/>
  <c r="D58" i="3"/>
  <c r="D57" i="3"/>
  <c r="D56" i="3"/>
  <c r="D55" i="3"/>
  <c r="D54" i="3"/>
  <c r="D53" i="3"/>
  <c r="N52" i="3"/>
  <c r="M52" i="3"/>
  <c r="L52" i="3"/>
  <c r="K52" i="3"/>
  <c r="J52" i="3"/>
  <c r="I52" i="3"/>
  <c r="H52" i="3"/>
  <c r="G52" i="3"/>
  <c r="E52" i="3"/>
  <c r="D51" i="3"/>
  <c r="D50" i="3" s="1"/>
  <c r="N50" i="3"/>
  <c r="M50" i="3"/>
  <c r="L50" i="3"/>
  <c r="K50" i="3"/>
  <c r="J50" i="3"/>
  <c r="I50" i="3"/>
  <c r="H50" i="3"/>
  <c r="G50" i="3"/>
  <c r="E50" i="3"/>
  <c r="D49" i="3"/>
  <c r="D48" i="3"/>
  <c r="D47" i="3"/>
  <c r="D46" i="3"/>
  <c r="D45" i="3"/>
  <c r="D44" i="3"/>
  <c r="D43" i="3"/>
  <c r="D42" i="3"/>
  <c r="D41" i="3"/>
  <c r="N40" i="3"/>
  <c r="M40" i="3"/>
  <c r="L40" i="3"/>
  <c r="K40" i="3"/>
  <c r="J40" i="3"/>
  <c r="I40" i="3"/>
  <c r="H40" i="3"/>
  <c r="G40" i="3"/>
  <c r="E40" i="3"/>
  <c r="D39" i="3"/>
  <c r="D38" i="3"/>
  <c r="D37" i="3"/>
  <c r="D36" i="3"/>
  <c r="D34" i="3"/>
  <c r="N33" i="3"/>
  <c r="M33" i="3"/>
  <c r="L33" i="3"/>
  <c r="K33" i="3"/>
  <c r="J33" i="3"/>
  <c r="I33" i="3"/>
  <c r="H33" i="3"/>
  <c r="G33" i="3"/>
  <c r="E33" i="3"/>
  <c r="D32" i="3"/>
  <c r="D31" i="3"/>
  <c r="D30" i="3"/>
  <c r="D29" i="3"/>
  <c r="N28" i="3"/>
  <c r="M28" i="3"/>
  <c r="L28" i="3"/>
  <c r="K28" i="3"/>
  <c r="J28" i="3"/>
  <c r="I28" i="3"/>
  <c r="H28" i="3"/>
  <c r="G28" i="3"/>
  <c r="E28" i="3"/>
  <c r="D26" i="3"/>
  <c r="D25" i="3"/>
  <c r="N24" i="3"/>
  <c r="M24" i="3"/>
  <c r="L24" i="3"/>
  <c r="K24" i="3"/>
  <c r="J24" i="3"/>
  <c r="I24" i="3"/>
  <c r="H24" i="3"/>
  <c r="G24" i="3"/>
  <c r="E24" i="3"/>
  <c r="D23" i="3"/>
  <c r="D22" i="3" s="1"/>
  <c r="N22" i="3"/>
  <c r="M22" i="3"/>
  <c r="L22" i="3"/>
  <c r="K22" i="3"/>
  <c r="J22" i="3"/>
  <c r="I22" i="3"/>
  <c r="H22" i="3"/>
  <c r="G22" i="3"/>
  <c r="E22" i="3"/>
  <c r="D21" i="3"/>
  <c r="D20" i="3" s="1"/>
  <c r="N20" i="3"/>
  <c r="M20" i="3"/>
  <c r="L20" i="3"/>
  <c r="K20" i="3"/>
  <c r="J20" i="3"/>
  <c r="I20" i="3"/>
  <c r="H20" i="3"/>
  <c r="G20" i="3"/>
  <c r="E20" i="3"/>
  <c r="I59" i="3" l="1"/>
  <c r="F16" i="3"/>
  <c r="F15" i="3" s="1"/>
  <c r="F14" i="3" s="1"/>
  <c r="F146" i="3" s="1"/>
  <c r="L59" i="3"/>
  <c r="N59" i="3"/>
  <c r="H59" i="3"/>
  <c r="M19" i="3"/>
  <c r="E59" i="3"/>
  <c r="E123" i="3"/>
  <c r="E27" i="3"/>
  <c r="M59" i="3"/>
  <c r="H19" i="3"/>
  <c r="N27" i="3"/>
  <c r="N77" i="3"/>
  <c r="N76" i="3" s="1"/>
  <c r="N75" i="3" s="1"/>
  <c r="N123" i="3"/>
  <c r="J19" i="3"/>
  <c r="K102" i="3"/>
  <c r="K98" i="3" s="1"/>
  <c r="K97" i="3" s="1"/>
  <c r="K19" i="3"/>
  <c r="D80" i="3"/>
  <c r="D63" i="3"/>
  <c r="J27" i="3"/>
  <c r="L19" i="3"/>
  <c r="I19" i="3"/>
  <c r="G27" i="3"/>
  <c r="K27" i="3"/>
  <c r="D112" i="3"/>
  <c r="H123" i="3"/>
  <c r="M27" i="3"/>
  <c r="N19" i="3"/>
  <c r="I27" i="3"/>
  <c r="G59" i="3"/>
  <c r="K59" i="3"/>
  <c r="D60" i="3"/>
  <c r="J59" i="3"/>
  <c r="E77" i="3"/>
  <c r="E76" i="3" s="1"/>
  <c r="E75" i="3" s="1"/>
  <c r="I77" i="3"/>
  <c r="I76" i="3" s="1"/>
  <c r="I75" i="3" s="1"/>
  <c r="L123" i="3"/>
  <c r="I123" i="3"/>
  <c r="M123" i="3"/>
  <c r="D28" i="3"/>
  <c r="D52" i="3"/>
  <c r="D40" i="3"/>
  <c r="H77" i="3"/>
  <c r="H76" i="3" s="1"/>
  <c r="H75" i="3" s="1"/>
  <c r="L77" i="3"/>
  <c r="L76" i="3" s="1"/>
  <c r="L75" i="3" s="1"/>
  <c r="M77" i="3"/>
  <c r="M76" i="3" s="1"/>
  <c r="M75" i="3" s="1"/>
  <c r="D83" i="3"/>
  <c r="D24" i="3"/>
  <c r="D19" i="3" s="1"/>
  <c r="G102" i="3"/>
  <c r="G98" i="3" s="1"/>
  <c r="G97" i="3" s="1"/>
  <c r="D103" i="3"/>
  <c r="E19" i="3"/>
  <c r="H27" i="3"/>
  <c r="L27" i="3"/>
  <c r="D35" i="3"/>
  <c r="D33" i="3" s="1"/>
  <c r="E102" i="3"/>
  <c r="E98" i="3" s="1"/>
  <c r="E97" i="3" s="1"/>
  <c r="J102" i="3"/>
  <c r="J98" i="3" s="1"/>
  <c r="J97" i="3" s="1"/>
  <c r="G19" i="3"/>
  <c r="D123" i="3"/>
  <c r="J77" i="3"/>
  <c r="J76" i="3" s="1"/>
  <c r="J75" i="3" s="1"/>
  <c r="H102" i="3"/>
  <c r="H98" i="3" s="1"/>
  <c r="H97" i="3" s="1"/>
  <c r="L102" i="3"/>
  <c r="L98" i="3" s="1"/>
  <c r="L97" i="3" s="1"/>
  <c r="M102" i="3"/>
  <c r="M98" i="3" s="1"/>
  <c r="M97" i="3" s="1"/>
  <c r="J123" i="3"/>
  <c r="G77" i="3"/>
  <c r="G76" i="3" s="1"/>
  <c r="G75" i="3" s="1"/>
  <c r="K77" i="3"/>
  <c r="K76" i="3" s="1"/>
  <c r="K75" i="3" s="1"/>
  <c r="I102" i="3"/>
  <c r="I98" i="3" s="1"/>
  <c r="I97" i="3" s="1"/>
  <c r="N102" i="3"/>
  <c r="N98" i="3" s="1"/>
  <c r="N97" i="3" s="1"/>
  <c r="G123" i="3"/>
  <c r="K123" i="3"/>
  <c r="D59" i="3" l="1"/>
  <c r="H18" i="3"/>
  <c r="H17" i="3" s="1"/>
  <c r="H16" i="3" s="1"/>
  <c r="H15" i="3" s="1"/>
  <c r="H14" i="3" s="1"/>
  <c r="H146" i="3" s="1"/>
  <c r="M18" i="3"/>
  <c r="M17" i="3" s="1"/>
  <c r="M16" i="3" s="1"/>
  <c r="M15" i="3" s="1"/>
  <c r="M14" i="3" s="1"/>
  <c r="M146" i="3" s="1"/>
  <c r="N18" i="3"/>
  <c r="N17" i="3" s="1"/>
  <c r="N16" i="3" s="1"/>
  <c r="N15" i="3" s="1"/>
  <c r="N14" i="3" s="1"/>
  <c r="N146" i="3" s="1"/>
  <c r="E18" i="3"/>
  <c r="E17" i="3" s="1"/>
  <c r="E16" i="3" s="1"/>
  <c r="E15" i="3" s="1"/>
  <c r="E14" i="3" s="1"/>
  <c r="E146" i="3" s="1"/>
  <c r="D102" i="3"/>
  <c r="D98" i="3" s="1"/>
  <c r="D97" i="3" s="1"/>
  <c r="K18" i="3"/>
  <c r="K17" i="3" s="1"/>
  <c r="K16" i="3" s="1"/>
  <c r="K15" i="3" s="1"/>
  <c r="K14" i="3" s="1"/>
  <c r="K146" i="3" s="1"/>
  <c r="D77" i="3"/>
  <c r="D76" i="3" s="1"/>
  <c r="D75" i="3" s="1"/>
  <c r="G18" i="3"/>
  <c r="G17" i="3" s="1"/>
  <c r="G16" i="3" s="1"/>
  <c r="G15" i="3" s="1"/>
  <c r="G14" i="3" s="1"/>
  <c r="G146" i="3" s="1"/>
  <c r="L18" i="3"/>
  <c r="L17" i="3" s="1"/>
  <c r="L16" i="3" s="1"/>
  <c r="L15" i="3" s="1"/>
  <c r="L14" i="3" s="1"/>
  <c r="L146" i="3" s="1"/>
  <c r="J18" i="3"/>
  <c r="J17" i="3" s="1"/>
  <c r="J16" i="3" s="1"/>
  <c r="J15" i="3" s="1"/>
  <c r="J14" i="3" s="1"/>
  <c r="J146" i="3" s="1"/>
  <c r="I18" i="3"/>
  <c r="I17" i="3" s="1"/>
  <c r="I16" i="3" s="1"/>
  <c r="I15" i="3" s="1"/>
  <c r="I14" i="3" s="1"/>
  <c r="I146" i="3" s="1"/>
  <c r="D27" i="3"/>
  <c r="D18" i="3" l="1"/>
  <c r="D17" i="3" s="1"/>
  <c r="D16" i="3" s="1"/>
  <c r="D15" i="3" s="1"/>
  <c r="D14" i="3" s="1"/>
  <c r="D146" i="3" s="1"/>
  <c r="F22" i="1"/>
  <c r="G22" i="1"/>
  <c r="H22" i="1"/>
  <c r="H24" i="1" l="1"/>
  <c r="G24" i="1"/>
  <c r="F24" i="1"/>
</calcChain>
</file>

<file path=xl/sharedStrings.xml><?xml version="1.0" encoding="utf-8"?>
<sst xmlns="http://schemas.openxmlformats.org/spreadsheetml/2006/main" count="661" uniqueCount="434">
  <si>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</si>
  <si>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</si>
  <si>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</si>
  <si>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RASHODI ZA NABAVU NEFINANCIJSKE IMOVINE</t>
  </si>
  <si>
    <t>OPĆI DIO</t>
  </si>
  <si>
    <t>Tekuće pomoći od institucija i tijela EU</t>
  </si>
  <si>
    <t>Kapitalne pomoći od institucija i tijela EU</t>
  </si>
  <si>
    <t xml:space="preserve">Kapitalne pomoći proračunu iz drugih proračuna </t>
  </si>
  <si>
    <t>Tekuće pomoći izravnanja za decentralizirane funkcije</t>
  </si>
  <si>
    <t>Kapitalne pomoći izravnanja za decentralizirane funkcije</t>
  </si>
  <si>
    <t>Tekuće pomoći proračunskim korisnicima iz proračuna koji im nije nadležan</t>
  </si>
  <si>
    <t>Kapitalne pomoći proračunskim korisnicima iz proračuna koji im nije nadležan</t>
  </si>
  <si>
    <t>Prihodi od kamata na dane zajmove trgovačkim društvima u javnom sektoru</t>
  </si>
  <si>
    <t>Prihodi od pruženih usluga</t>
  </si>
  <si>
    <t>Prihodi od HZZO-a na temelju ugovornih obveza</t>
  </si>
  <si>
    <t>Ostali prihodi</t>
  </si>
  <si>
    <t>Ostali građevinski objekti</t>
  </si>
  <si>
    <t>Uredska oprema i namještaj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</si>
  <si>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</si>
  <si>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</si>
  <si>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</si>
  <si>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</si>
  <si>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</si>
  <si>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</si>
  <si>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</si>
  <si>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</si>
  <si>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</si>
  <si>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Ostala nematerijalna proizvedena imovina</t>
  </si>
  <si>
    <t>Dionice i udjeli u glavnici tuzemnih kreditnih i ostalih financijskih institucija izvan javnog sektora</t>
  </si>
  <si>
    <t>Primljeni krediti od tuzemnih kreditnih institucija izvan javnog sektora</t>
  </si>
  <si>
    <t>Primljeni zajmovi od tuzemnih trgovačkih društava izvan javnog sektora</t>
  </si>
  <si>
    <t>Prihodi iz nadležnog proračuna za financiranje rashoda poslovanja</t>
  </si>
  <si>
    <t>Prihodi iz nadležnog proračuna za financiranje rashoda za nabavu nefinancijske imovine</t>
  </si>
  <si>
    <t>Poz.</t>
  </si>
  <si>
    <t>Broj ek.klas.</t>
  </si>
  <si>
    <t>Naziv</t>
  </si>
  <si>
    <t>PRIJEDLOG PLANA ZA 2019.</t>
  </si>
  <si>
    <t>4=5+6</t>
  </si>
  <si>
    <t>Glavni program G01.  PROGRAM KULTURE</t>
  </si>
  <si>
    <t>Program 1001. JAVNE POTREBE U KULTURI</t>
  </si>
  <si>
    <t>Aktivnost A100001. REDOVNA DJELATNOST USTANOVA U KULTURI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</si>
  <si>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</si>
  <si>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</si>
  <si>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</si>
  <si>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</si>
  <si>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</si>
  <si>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</si>
  <si>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</si>
  <si>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</si>
  <si>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</si>
  <si>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</si>
  <si>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</si>
  <si>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</si>
  <si>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</si>
  <si>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</si>
  <si>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</si>
  <si>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</si>
  <si>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</si>
  <si>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</si>
  <si>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Doprinos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</si>
  <si>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</si>
  <si>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</si>
  <si>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</si>
  <si>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</si>
  <si>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</si>
  <si>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</si>
  <si>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</si>
  <si>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</si>
  <si>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</si>
  <si>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</si>
  <si>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</si>
  <si>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</si>
  <si>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3214</t>
  </si>
  <si>
    <t>Ostale naknade troškova zaposlenima</t>
  </si>
  <si>
    <t>322</t>
  </si>
  <si>
    <t>RASHODI ZA METERIJAL I ENERGIJU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</si>
  <si>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</si>
  <si>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</si>
  <si>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</si>
  <si>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</si>
  <si>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</si>
  <si>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</si>
  <si>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</si>
  <si>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</si>
  <si>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</si>
  <si>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</si>
  <si>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</si>
  <si>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Materijal i dijelovi za tekuće i investicijsko održavanje</t>
  </si>
  <si>
    <t>11</t>
  </si>
  <si>
    <t>3225</t>
  </si>
  <si>
    <t>Sitni inventar i auto gume</t>
  </si>
  <si>
    <t>3227</t>
  </si>
  <si>
    <t>Službena radna odjeća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</si>
  <si>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</si>
  <si>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</si>
  <si>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</si>
  <si>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</si>
  <si>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</si>
  <si>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</si>
  <si>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</si>
  <si>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</si>
  <si>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</si>
  <si>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</si>
  <si>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</si>
  <si>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</si>
  <si>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</si>
  <si>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</si>
  <si>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</si>
  <si>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</si>
  <si>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</si>
  <si>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</si>
  <si>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</si>
  <si>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</si>
  <si>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</si>
  <si>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</si>
  <si>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</si>
  <si>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</si>
  <si>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</si>
  <si>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</si>
  <si>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</si>
  <si>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324</t>
  </si>
  <si>
    <t>NAKNADE OSOBAMA IZVAN RADNOG ODNOSA</t>
  </si>
  <si>
    <t>19</t>
  </si>
  <si>
    <t>3241</t>
  </si>
  <si>
    <t>Naknade osobama izvan radnog odnosa</t>
  </si>
  <si>
    <t>329</t>
  </si>
  <si>
    <t>OSTALI NESPOMENUTI RASHODI POSLOVANJA</t>
  </si>
  <si>
    <t>20</t>
  </si>
  <si>
    <t>Naknade za rad predstavn. i izvršnih tijela, povjerenstava i sl.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</si>
  <si>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</si>
  <si>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</si>
  <si>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</si>
  <si>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</si>
  <si>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</si>
  <si>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</si>
  <si>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</si>
  <si>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</si>
  <si>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3295</t>
  </si>
  <si>
    <t>Pristojbe i naknade</t>
  </si>
  <si>
    <t>23</t>
  </si>
  <si>
    <t>3299</t>
  </si>
  <si>
    <t>Ostali nespomenuti rashodi poslovanja</t>
  </si>
  <si>
    <t>34</t>
  </si>
  <si>
    <t>FINANCIJSKI RASHODI</t>
  </si>
  <si>
    <t>342</t>
  </si>
  <si>
    <t>KAMATE NA PRIMLJENE KREDITE I ZAJMOVE</t>
  </si>
  <si>
    <t>3423</t>
  </si>
  <si>
    <t>Kamate za primljene zajmove od ost.tuz.fin.inst.</t>
  </si>
  <si>
    <t>3427</t>
  </si>
  <si>
    <t>Kamate za primljene zajmove od trg.dr. i obrtnika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</si>
  <si>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</si>
  <si>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</si>
  <si>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</si>
  <si>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</si>
  <si>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</si>
  <si>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</si>
  <si>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</si>
  <si>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</si>
  <si>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POMOĆI DANE U INOZEMSTVO I UNUTAR OPĆE DRŽAVE</t>
  </si>
  <si>
    <t>363</t>
  </si>
  <si>
    <t>POMOĆI UNUTAR OPĆEG PRORAČUNA</t>
  </si>
  <si>
    <t>3631</t>
  </si>
  <si>
    <t>Tekuće pomoći unutar opće države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</si>
  <si>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</si>
  <si>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</si>
  <si>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</si>
  <si>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</si>
  <si>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</si>
  <si>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</si>
  <si>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</si>
  <si>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</si>
  <si>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</si>
  <si>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</si>
  <si>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</si>
  <si>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</si>
  <si>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Aktivnost A100003. PROGRAMSKA DJELATNOST JAVNIH USTANOVA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</si>
  <si>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</si>
  <si>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</si>
  <si>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</si>
  <si>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</si>
  <si>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</si>
  <si>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</si>
  <si>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</si>
  <si>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</si>
  <si>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Aktivnost A100004. HRVATSKO NARODNO KAZALIŠTE</t>
  </si>
  <si>
    <t>35</t>
  </si>
  <si>
    <t>Tekuće pomoći unutar općeg proračuna</t>
  </si>
  <si>
    <t>Aktivnost A100006. ČLANSKE ISKAZNICE KGZ DJECI I UČENICIMA GRADA ZAGREBA</t>
  </si>
  <si>
    <t>3722</t>
  </si>
  <si>
    <t>Naknade građanima i kućanstvima u naravi</t>
  </si>
  <si>
    <t>Aktivnost A100007. HISTRIONSKI DOM</t>
  </si>
  <si>
    <t>Projekt K100002. OPREMANJE USTANOVA U KULTURI</t>
  </si>
  <si>
    <t>41</t>
  </si>
  <si>
    <t>RASHODI ZA NABAVU NEPROIZVEDENE DUGOTR. IMOVINE</t>
  </si>
  <si>
    <t>412</t>
  </si>
  <si>
    <t>NEMATERIJALNA IMOVINA</t>
  </si>
  <si>
    <t>4124</t>
  </si>
  <si>
    <t>Ostala prava</t>
  </si>
  <si>
    <t>42</t>
  </si>
  <si>
    <t>RASHODI ZA NABAVU PROIZVEDENE DUGOTR. IMOVINE</t>
  </si>
  <si>
    <t>422</t>
  </si>
  <si>
    <t>POSTROJENJA I OPREMA</t>
  </si>
  <si>
    <t>4221</t>
  </si>
  <si>
    <t>39</t>
  </si>
  <si>
    <t>4222</t>
  </si>
  <si>
    <t>Komunikacijska oprema</t>
  </si>
  <si>
    <t>40</t>
  </si>
  <si>
    <t>4223</t>
  </si>
  <si>
    <t>4224</t>
  </si>
  <si>
    <t>4226</t>
  </si>
  <si>
    <t>4227</t>
  </si>
  <si>
    <t>423</t>
  </si>
  <si>
    <t>PRIJEVOZNA SREDSTVA</t>
  </si>
  <si>
    <t>43</t>
  </si>
  <si>
    <t>4231</t>
  </si>
  <si>
    <t>424</t>
  </si>
  <si>
    <t xml:space="preserve">KNJIGE, UMJETNIČKA DJELA I OSTALE IZLOŽB. VRIJ.  </t>
  </si>
  <si>
    <t>44</t>
  </si>
  <si>
    <t>4241</t>
  </si>
  <si>
    <t xml:space="preserve">Knjige </t>
  </si>
  <si>
    <t>45</t>
  </si>
  <si>
    <t>4243</t>
  </si>
  <si>
    <t>426</t>
  </si>
  <si>
    <t>NEMATERIJALNA PROIZVEDENA IMOVINA</t>
  </si>
  <si>
    <t>46</t>
  </si>
  <si>
    <t>4262</t>
  </si>
  <si>
    <t>Ulaganja u računalne programe</t>
  </si>
  <si>
    <t>RASHODI ZA DODATNA ULAGANJA NA NEFIN. IMOVINI</t>
  </si>
  <si>
    <t>451</t>
  </si>
  <si>
    <t>DODATNA ULAGANJA NA GRAĐEVINSKIM OBJEKTIMA</t>
  </si>
  <si>
    <t>4511</t>
  </si>
  <si>
    <t>Dodatna ulaganja na građevinskim objektima</t>
  </si>
  <si>
    <t>Projekt T100003. SUFINANCIRANJE PROJ.PRIJ.NA NATJ. ILI PART.EU</t>
  </si>
  <si>
    <t>47</t>
  </si>
  <si>
    <t>Program 1002. NEZAVISNA PRODUKCIJA</t>
  </si>
  <si>
    <t>Aktivnost A100001. KNJIŽNIČNA DJELATNOST</t>
  </si>
  <si>
    <t>48</t>
  </si>
  <si>
    <t>Aktivnost A100002. IZDAVAŠTVO</t>
  </si>
  <si>
    <t>49</t>
  </si>
  <si>
    <t>Aktivnost A100003. MUZEJSKA DJELATNOST</t>
  </si>
  <si>
    <t>50</t>
  </si>
  <si>
    <t>Aktivnost A100004. KAZALIŠNA DJELATNOST</t>
  </si>
  <si>
    <t>51</t>
  </si>
  <si>
    <t>Aktivnost A100005. GLAZBENA DJELATNOST</t>
  </si>
  <si>
    <t>52</t>
  </si>
  <si>
    <t>Aktivnost A100006. LIKOVNA DJELATNOST</t>
  </si>
  <si>
    <t>53</t>
  </si>
  <si>
    <t>Aktivnost A100007. CENTRI ZA KULTURU</t>
  </si>
  <si>
    <t>54</t>
  </si>
  <si>
    <t>Aktivnost A100008. FILMSKA DJELATNOST</t>
  </si>
  <si>
    <t>55</t>
  </si>
  <si>
    <t>Aktivnost A100009. KULTURNO - UMJETNIČKI AMATERIZAM</t>
  </si>
  <si>
    <t>56</t>
  </si>
  <si>
    <t>Aktivnost A100010. INOVATIVNE UMJETNIČKE I KULTURNE PRAKSE</t>
  </si>
  <si>
    <t>57</t>
  </si>
  <si>
    <t>Aktivnost A100011. MEĐUNARODNA, MEĐUŽ.I MEĐUGR.SUR.</t>
  </si>
  <si>
    <t>58</t>
  </si>
  <si>
    <t>Ukupno</t>
  </si>
  <si>
    <t>PLANIRANI PRIHODI I PRIMICI KOJI NISU DOBIVENI S RAČUNA GRADA ZAGREBA ZA 2019.</t>
  </si>
  <si>
    <t>PRIJEDLOG PLANA ZA 2021.</t>
  </si>
  <si>
    <t>PRIJEDLOG FINANCIJSKOG PLANA (proračunski korisnik) ZA 2019. I
PROJEKCIJA PLANA ZA  2020. I 2021. GODINU</t>
  </si>
  <si>
    <t>Glava 02. DJELATNOST KULTURE</t>
  </si>
  <si>
    <t>Obrazac Obrazloženja financijskog plana</t>
  </si>
  <si>
    <t>NAZIV KORISNIKA:</t>
  </si>
  <si>
    <t>SAŽETAK DJELOKRUGA:</t>
  </si>
  <si>
    <t>Vlastiti prihodi</t>
  </si>
  <si>
    <t>Prihodi za posebne namjene</t>
  </si>
  <si>
    <t>Pomoći</t>
  </si>
  <si>
    <t>Donacije</t>
  </si>
  <si>
    <t xml:space="preserve">Prihodi od prodaje ili zamjene nefinancijske imovine i naknade s naslova osiguranja </t>
  </si>
  <si>
    <t>Namjenski primici od zaduživanja</t>
  </si>
  <si>
    <t>6=7+8+9+10+11+12</t>
  </si>
  <si>
    <t>PRIJEDLOG PLANA ZA 2020.</t>
  </si>
  <si>
    <t>PLAN PRIHODA I PRIMITAKA</t>
  </si>
  <si>
    <t>u kunama</t>
  </si>
  <si>
    <t>Izvor prihoda i primitaka</t>
  </si>
  <si>
    <t>2019.</t>
  </si>
  <si>
    <t>Oznaka                           rač.iz                                      računskog                                         plana</t>
  </si>
  <si>
    <t>Opći prihodi i primici</t>
  </si>
  <si>
    <t xml:space="preserve">Donacije </t>
  </si>
  <si>
    <t>Prijedlog plana 
za 2019.</t>
  </si>
  <si>
    <t>Projekcija plana
za 2020.</t>
  </si>
  <si>
    <t>Projekcija plana 
za 2021.</t>
  </si>
  <si>
    <t>Tablica 6. - Vezna tablica za proračun i proračunske korisnike Grada Zagreba</t>
  </si>
  <si>
    <t>STAVKA</t>
  </si>
  <si>
    <t xml:space="preserve">NAZIV </t>
  </si>
  <si>
    <t>IZVOR</t>
  </si>
  <si>
    <t>NAZIV IZVORA</t>
  </si>
  <si>
    <t>6 PRIHODI POSLOVANJA</t>
  </si>
  <si>
    <t>61 Prihodi od poreza</t>
  </si>
  <si>
    <t xml:space="preserve">Porez i prirez na dohodak od nesamostalnog rada 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</si>
  <si>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</si>
  <si>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</si>
  <si>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</si>
  <si>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</si>
  <si>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</si>
  <si>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</si>
  <si>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6119</t>
  </si>
  <si>
    <t>Povrat više ostvarenog poreza na dohodak za decentralizirane funkcije</t>
  </si>
  <si>
    <t xml:space="preserve">Porez na kuće za odmor      </t>
  </si>
  <si>
    <t>Porez na nasljedstva i darove</t>
  </si>
  <si>
    <t>Porez na promet nekretnina</t>
  </si>
  <si>
    <t>Porez na potrošnju alkoholnih i bezalkoholnih pića</t>
  </si>
  <si>
    <t>Porez na cestovna motorna vozila</t>
  </si>
  <si>
    <t xml:space="preserve">Porez na tvrtku odnosno naziv               </t>
  </si>
  <si>
    <t>Ostali nespomenuti porezi na korištenje dobara ili izvođenje aktivnosti</t>
  </si>
  <si>
    <t>63 Pomoći iz inozemstva i od subjekata unutar općeg proračuna</t>
  </si>
  <si>
    <t>Pomoći EU</t>
  </si>
  <si>
    <t>Tekuće pomoći proračunu iz drugih proračuna</t>
  </si>
  <si>
    <t>Ostale pomoći</t>
  </si>
  <si>
    <t xml:space="preserve">Tekuće pomoći od izvanproračunskih korisnika </t>
  </si>
  <si>
    <t>Kapitalne pomoći od izvanproračunskih korisnika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</si>
  <si>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</si>
  <si>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</si>
  <si>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</si>
  <si>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</si>
  <si>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</si>
  <si>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</si>
  <si>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 Prihodi od imovine</t>
  </si>
  <si>
    <t>Kamate na oročena sredstva</t>
  </si>
  <si>
    <t>64132</t>
  </si>
  <si>
    <t>Kamate na depozite po viđenju</t>
  </si>
  <si>
    <t>64143</t>
  </si>
  <si>
    <t>Zatezne kamate iz obveznih odnosa i drugo</t>
  </si>
  <si>
    <t>Prihodi od pozitivnih tečajnih razlika</t>
  </si>
  <si>
    <t>Prihodi od dividendi na dionice u trgovačkim društvima u javnom sektoru</t>
  </si>
  <si>
    <t>Prihod od dividendi na dionice u kreditnim i ostalim financijskim institucijama izvan javnog sektora</t>
  </si>
  <si>
    <t>Prihodi od dividendi na dionice u trgovačkim društvima izvan javnog sektora</t>
  </si>
  <si>
    <t>Prihodi iz dobiti trgovačkih društava u javnom sektoru</t>
  </si>
  <si>
    <t>Naknada za koncesije na vodama i javnom vodnom dobru</t>
  </si>
  <si>
    <t>Naknada za koncesije na javnim cestama</t>
  </si>
  <si>
    <t xml:space="preserve">Naknade za koncesije za obavljanje javne zdravstvene službe </t>
  </si>
  <si>
    <t>Ostali prihodi za posebne namjene</t>
  </si>
  <si>
    <t>Naknada za ostale koncesije</t>
  </si>
  <si>
    <t>Prihodi od zakupa poljoprivrenog zemljišta</t>
  </si>
  <si>
    <t>Prihodi od iznajmljivanja stambenih objekata</t>
  </si>
  <si>
    <t>Prihodi od zakupa poslovnih objekata</t>
  </si>
  <si>
    <t>Ostali prihodi od zakupa i iznajmljivanja imovine</t>
  </si>
  <si>
    <t>Naknada za korištenje naftne luke,naftovoda i eksploataciju mineralnih sirovina</t>
  </si>
  <si>
    <t>Naknada za korištenje prostora elektrana</t>
  </si>
  <si>
    <t>Lovozakupnina</t>
  </si>
  <si>
    <t>Spomenička renta</t>
  </si>
  <si>
    <t>Prihodi od spomeničke rente</t>
  </si>
  <si>
    <t>Naknada za promjenu namjene poljoprivrednog zemljišta</t>
  </si>
  <si>
    <t>Naknada o pravu puta za elektroničku komunikacijsku infrastrukturu</t>
  </si>
  <si>
    <t>Godišnja naknada za uporabu javnih cesta što se plaća pri registraciji mot. vozila</t>
  </si>
  <si>
    <t>Naknada za izvanredni prijevoz</t>
  </si>
  <si>
    <t xml:space="preserve">Korisnička naknada (za prekomjernu upotrebu javne ceste) </t>
  </si>
  <si>
    <t>Naknada za korištenje cestovnog zemljišta</t>
  </si>
  <si>
    <t>Naknada za zadržavanje nezakonito izgrađene zgrade u prostoru</t>
  </si>
  <si>
    <t>Naknada za zadržavanje nezakonito izgrađene zgrade u prostoru temeljem rješenja AZONIZ</t>
  </si>
  <si>
    <t>Prihodi od kamate na dane zajmove neprofitnim organizacijama,građanima i kućanstvima</t>
  </si>
  <si>
    <t xml:space="preserve">Prihodi od kamata na dane zajmove trgovačkim društvima i obrtnicima izvan javnog sektora </t>
  </si>
  <si>
    <t>65 Prihodi od upravnih i administrativnih pristojbi, pristojbi po posebnim propisima i naknada</t>
  </si>
  <si>
    <t>Županijske upravne pristojbe</t>
  </si>
  <si>
    <t>Gradske i općinske upravne pristojbe</t>
  </si>
  <si>
    <t>Naknada za odlaganje otpada</t>
  </si>
  <si>
    <t>Naknada za izdavanje dozvole za obavljanje auto-taxi prijevoza</t>
  </si>
  <si>
    <t>Prihodi od prodaje državnih biljega</t>
  </si>
  <si>
    <t>Boravišna pristojba</t>
  </si>
  <si>
    <t>Vodni doprinos</t>
  </si>
  <si>
    <t>Doprinosi za šume</t>
  </si>
  <si>
    <t>Sufinanciranje cijene usluge, participacije i slično</t>
  </si>
  <si>
    <t>Ostali nespomenuti prihodi po posebnim propisima</t>
  </si>
  <si>
    <t>Naknade za izdana jamstva</t>
  </si>
  <si>
    <t>Komunalni doprinosi</t>
  </si>
  <si>
    <t>Komunalne naknade</t>
  </si>
  <si>
    <t>Naknade za priključenje</t>
  </si>
  <si>
    <t>66 Prihodi od prodaje proizvoda i robe te pruženih usluga i prihodi od donacija</t>
  </si>
  <si>
    <t xml:space="preserve">Prihodi od prodanih proizvoda </t>
  </si>
  <si>
    <t>Prihodi od prodaje robe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</si>
  <si>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</si>
  <si>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</si>
  <si>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</si>
  <si>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</si>
  <si>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</si>
  <si>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66322</t>
  </si>
  <si>
    <t>Kapitalne donacije od neprofitnih organizacija</t>
  </si>
  <si>
    <t>Kapitalne donacije od trgovačkih društava</t>
  </si>
  <si>
    <t>Kapitalne donacije od ostalih subjekata izvan općeg proračuna</t>
  </si>
  <si>
    <t>67 Prihodi iz nadležnog proračuna i od HZZO-a temeljem ugovornih obveza</t>
  </si>
  <si>
    <t>Prihodi iz nadležnog proračuna za financijranje izdataka za financijsku imovinu i otplatu zajmova</t>
  </si>
  <si>
    <t>68 Kazne, upravne mjere i ostali prihodi</t>
  </si>
  <si>
    <t>Ostale nespomenute kazne</t>
  </si>
  <si>
    <t>PRIHODI OD PRODAJE IMOVINE</t>
  </si>
  <si>
    <t>71 Prihodi od prodaje materijalne imovine - prirodnih bogatstava</t>
  </si>
  <si>
    <t>Poljoprivredno zemljište</t>
  </si>
  <si>
    <t>Građevinsko zemljište</t>
  </si>
  <si>
    <t>Ostala zemljišta</t>
  </si>
  <si>
    <t>Prihodi od prodaje mineralnih sirovina iz viška iskopa</t>
  </si>
  <si>
    <t>Ugovori o pravu građenja</t>
  </si>
  <si>
    <t>Ugovori o reproduciranju i korištenju autorskih djela</t>
  </si>
  <si>
    <t>Ostala nematerijalna imovina</t>
  </si>
  <si>
    <t>72 Prihodi od prodaje proizvedene dugotrajne imovine</t>
  </si>
  <si>
    <t>Stambeni objekti za zaposlene</t>
  </si>
  <si>
    <t>Stambeni objekti za socijalne skupine građana</t>
  </si>
  <si>
    <t>Prihod od prodaje stanova - stanarsko pravo</t>
  </si>
  <si>
    <t>Prihod od prodaje nadstojničkih stanova</t>
  </si>
  <si>
    <t>Uredski objekti</t>
  </si>
  <si>
    <t>Bolnice, ostali zdravstveni objekti,laboratoriji,umirovlj. domovi i centri za socijalni rad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</si>
  <si>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</si>
  <si>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</si>
  <si>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</si>
  <si>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</si>
  <si>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</si>
  <si>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</si>
  <si>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Ceste, željeznice i ostali prometni objekti</t>
  </si>
  <si>
    <t>Instrumenti, uređaji i strojevi</t>
  </si>
  <si>
    <t>8 PRIMICI OD FINANCIJSKE IMOVINE IZADUŽIVANJA</t>
  </si>
  <si>
    <t>81 Primljeni povrati glavnica danih zajmova i depozita</t>
  </si>
  <si>
    <t xml:space="preserve">Povrat zajmova danih neprofitnim organizacijama, građanima i kućanstvima u tuzemstvu </t>
  </si>
  <si>
    <t>Povrat zajmova danih trgovačkim društvima u javnom sektoru</t>
  </si>
  <si>
    <t>83 Primici od prodaje dionica i udjela u glavnici</t>
  </si>
  <si>
    <t>Dionice i udjeli u glavnici trgovačkih društava u javnom sektoru</t>
  </si>
  <si>
    <t>Dionice i udjeli u glavnici tuzemnih trgovačkih društava izvan javnog sektora</t>
  </si>
  <si>
    <t>84 Primici od zaduživanja</t>
  </si>
  <si>
    <t xml:space="preserve">Primljeni zajmovi od međunarodnih organizacija </t>
  </si>
  <si>
    <t>Primljeni krediti i zajmovi od institucija i tijela EU</t>
  </si>
  <si>
    <t>Primljeni zajmovi od inozemnih vlada u EU</t>
  </si>
  <si>
    <t>Primljeni zajmovi od inozemnih vlada izvan EU</t>
  </si>
  <si>
    <t>Primljeni krediti kreditnih institucija u javnom sekturu</t>
  </si>
  <si>
    <t>Primljeni zajmovi od trgovačkih društava u javnom sektoru</t>
  </si>
  <si>
    <r>
      <rPr>
        <sz val="10"/>
        <rFont val="Calibri"/>
        <family val="2"/>
        <charset val="238"/>
        <scheme val="minor"/>
      </rPr>
      <t>PLANIRANI PRIHODI I PRIMICI IZ NADLEŽNOG PRORAČUNA ZA 2019.(konto 671)</t>
    </r>
    <r>
      <rPr>
        <b/>
        <sz val="12"/>
        <rFont val="Calibri"/>
        <family val="2"/>
        <charset val="238"/>
        <scheme val="minor"/>
      </rPr>
      <t xml:space="preserve"> Opći prihodi i primici</t>
    </r>
  </si>
  <si>
    <t>Korisnik proračuna: ZAGREBAČKO GRADSKO KAZALIŠTE KOMEDIJA</t>
  </si>
  <si>
    <t>Kontak osoba: Dubravka Fiolić</t>
  </si>
  <si>
    <t>Tel:01 6407970</t>
  </si>
  <si>
    <t>Ravnatelj:</t>
  </si>
  <si>
    <t>ZAGREBAČKO GRADSKO KAZALIŠTE KOMEDIJA</t>
  </si>
  <si>
    <t xml:space="preserve"> </t>
  </si>
  <si>
    <t>U Zagrebu, 31.12.2019.</t>
  </si>
  <si>
    <t>PLAN RASHODA I IZDATAKA 2019.-2021.-  2. REBALANS</t>
  </si>
  <si>
    <t>2. REBALANS FINANCIJSKOG PLANA ZA 2019.  temelji se na Zaključcima, Odlukama i Ugovorima o korištenju sredstava za relaizaciju Programa javnih potreba u kulturi Grada Zagreba za 2019. godinu.</t>
  </si>
  <si>
    <t>Zagrebačko gradsko kazalište Komedija u razdoblju od 01.01.-31.12.2019. ima utvrđen manjak u iznosu 4.108.951,03kn koji je evidentiran kao metodološki manjak, a uzrokovan je vođenjem poslovnih knjiga prema Pravilniku o proračunskom računovodstvu i Računskom planu NN 124/14, 115/15, 87/16, 3/18 i 126/9 (uredno evidentiranje poslovnih događaja prema datumu nastanka), dok očekivani prihodi za nastale troškove u iznosu 3.983.557,16 kn od strane osnivača nisu pravovremeno uslijedili , kao i zakašnjele uplate kupaca za izvršene usluge i uspostavljene račune (HNK Varaždin 140.464,00kn - račun za koprodukciju Zaljubljeni Shakespeare i HEP Zagreb - sponzorstvo za godišnju nagradu glumcima u iznosu od 50.000,00 kn - uplate izvršene u siječnju 2020).</t>
  </si>
  <si>
    <t>2. REBALANS FINANCIJSKOG PLANA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</si>
</sst>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;\(#,##0.00\);0.00"/>
  </numFmts>
  <fonts count="52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0"/>
      <color theme="10"/>
      <name val="MS Sans Serif"/>
      <charset val="238"/>
    </font>
    <font>
      <sz val="11"/>
      <color indexed="8"/>
      <name val="Arial"/>
      <family val="2"/>
      <charset val="238"/>
    </font>
    <font>
      <b/>
      <sz val="10"/>
      <color indexed="8"/>
      <name val="MS Sans Serif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18">
    <xf numFmtId="0" fontId="0" fillId="0" borderId="0"/>
    <xf numFmtId="0" fontId="13" fillId="0" borderId="0"/>
    <xf numFmtId="39" fontId="10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164" fontId="13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</cellStyleXfs>
  <cellXfs count="274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3" fontId="9" fillId="2" borderId="1" xfId="0" applyNumberFormat="1" applyFont="1" applyFill="1" applyBorder="1" applyAlignment="1" applyProtection="1">
      <alignment horizontal="right" wrapText="1"/>
    </xf>
    <xf numFmtId="3" fontId="9" fillId="2" borderId="3" xfId="0" quotePrefix="1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 applyProtection="1">
      <alignment horizontal="right" wrapText="1"/>
    </xf>
    <xf numFmtId="3" fontId="9" fillId="3" borderId="3" xfId="0" quotePrefix="1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right" wrapText="1"/>
    </xf>
    <xf numFmtId="3" fontId="9" fillId="0" borderId="1" xfId="0" applyNumberFormat="1" applyFont="1" applyFill="1" applyBorder="1" applyAlignment="1">
      <alignment horizontal="right"/>
    </xf>
    <xf numFmtId="0" fontId="13" fillId="2" borderId="2" xfId="0" applyNumberFormat="1" applyFont="1" applyFill="1" applyBorder="1" applyAlignment="1" applyProtection="1"/>
    <xf numFmtId="0" fontId="11" fillId="2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49" fontId="18" fillId="0" borderId="6" xfId="4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center" wrapText="1"/>
    </xf>
    <xf numFmtId="3" fontId="22" fillId="0" borderId="7" xfId="0" quotePrefix="1" applyNumberFormat="1" applyFont="1" applyBorder="1" applyAlignment="1">
      <alignment horizontal="left"/>
    </xf>
    <xf numFmtId="3" fontId="20" fillId="0" borderId="7" xfId="0" applyNumberFormat="1" applyFont="1" applyBorder="1"/>
    <xf numFmtId="3" fontId="20" fillId="0" borderId="7" xfId="0" applyNumberFormat="1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22" fillId="0" borderId="8" xfId="0" applyNumberFormat="1" applyFont="1" applyBorder="1" applyAlignment="1">
      <alignment horizontal="left"/>
    </xf>
    <xf numFmtId="3" fontId="20" fillId="0" borderId="8" xfId="0" applyNumberFormat="1" applyFont="1" applyBorder="1"/>
    <xf numFmtId="3" fontId="20" fillId="0" borderId="8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3" fontId="20" fillId="0" borderId="0" xfId="0" applyNumberFormat="1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/>
    <xf numFmtId="0" fontId="26" fillId="0" borderId="0" xfId="0" applyFont="1" applyAlignment="1"/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27" fillId="0" borderId="5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7" fillId="0" borderId="0" xfId="0" applyFont="1" applyAlignment="1"/>
    <xf numFmtId="165" fontId="25" fillId="0" borderId="19" xfId="2" quotePrefix="1" applyNumberFormat="1" applyFont="1" applyBorder="1" applyAlignment="1" applyProtection="1">
      <alignment horizontal="right" vertical="center"/>
    </xf>
    <xf numFmtId="165" fontId="25" fillId="0" borderId="21" xfId="2" quotePrefix="1" applyNumberFormat="1" applyFont="1" applyBorder="1" applyAlignment="1" applyProtection="1">
      <alignment horizontal="right" vertical="center"/>
    </xf>
    <xf numFmtId="0" fontId="34" fillId="0" borderId="0" xfId="0" applyFont="1"/>
    <xf numFmtId="165" fontId="25" fillId="0" borderId="21" xfId="2" quotePrefix="1" applyNumberFormat="1" applyFont="1" applyFill="1" applyBorder="1" applyAlignment="1">
      <alignment vertical="center"/>
    </xf>
    <xf numFmtId="165" fontId="25" fillId="0" borderId="21" xfId="2" quotePrefix="1" applyNumberFormat="1" applyFont="1" applyBorder="1" applyAlignment="1">
      <alignment vertical="center"/>
    </xf>
    <xf numFmtId="49" fontId="25" fillId="0" borderId="20" xfId="2" quotePrefix="1" applyNumberFormat="1" applyFont="1" applyBorder="1" applyAlignment="1">
      <alignment horizontal="left" vertical="center"/>
    </xf>
    <xf numFmtId="49" fontId="25" fillId="0" borderId="21" xfId="2" quotePrefix="1" applyNumberFormat="1" applyFont="1" applyBorder="1" applyAlignment="1">
      <alignment horizontal="left" vertical="center"/>
    </xf>
    <xf numFmtId="39" fontId="25" fillId="0" borderId="21" xfId="2" applyFont="1" applyBorder="1" applyAlignment="1">
      <alignment vertical="center"/>
    </xf>
    <xf numFmtId="49" fontId="30" fillId="0" borderId="20" xfId="2" applyNumberFormat="1" applyFont="1" applyBorder="1" applyAlignment="1">
      <alignment horizontal="left" vertical="center"/>
    </xf>
    <xf numFmtId="49" fontId="30" fillId="0" borderId="21" xfId="2" applyNumberFormat="1" applyFont="1" applyBorder="1" applyAlignment="1">
      <alignment horizontal="left" vertical="center"/>
    </xf>
    <xf numFmtId="39" fontId="30" fillId="0" borderId="21" xfId="2" applyFont="1" applyBorder="1" applyAlignment="1">
      <alignment horizontal="left" vertical="center"/>
    </xf>
    <xf numFmtId="165" fontId="30" fillId="0" borderId="21" xfId="2" applyNumberFormat="1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1" xfId="0" applyFont="1" applyBorder="1" applyAlignment="1">
      <alignment vertical="center"/>
    </xf>
    <xf numFmtId="4" fontId="31" fillId="0" borderId="21" xfId="0" applyNumberFormat="1" applyFont="1" applyBorder="1" applyAlignment="1">
      <alignment horizontal="right" vertical="center"/>
    </xf>
    <xf numFmtId="39" fontId="30" fillId="0" borderId="21" xfId="2" applyFont="1" applyBorder="1" applyAlignment="1">
      <alignment vertical="center"/>
    </xf>
    <xf numFmtId="49" fontId="25" fillId="0" borderId="20" xfId="2" applyNumberFormat="1" applyFont="1" applyBorder="1" applyAlignment="1">
      <alignment horizontal="left" vertical="center"/>
    </xf>
    <xf numFmtId="49" fontId="25" fillId="0" borderId="21" xfId="2" applyNumberFormat="1" applyFont="1" applyBorder="1" applyAlignment="1">
      <alignment horizontal="left" vertical="center"/>
    </xf>
    <xf numFmtId="165" fontId="25" fillId="0" borderId="21" xfId="2" applyNumberFormat="1" applyFont="1" applyBorder="1" applyAlignment="1">
      <alignment vertical="center"/>
    </xf>
    <xf numFmtId="39" fontId="25" fillId="0" borderId="21" xfId="2" applyFont="1" applyBorder="1" applyAlignment="1">
      <alignment horizontal="left" vertical="center"/>
    </xf>
    <xf numFmtId="49" fontId="25" fillId="0" borderId="21" xfId="2" applyNumberFormat="1" applyFont="1" applyFill="1" applyBorder="1" applyAlignment="1">
      <alignment horizontal="left" vertical="center"/>
    </xf>
    <xf numFmtId="39" fontId="25" fillId="0" borderId="21" xfId="2" applyFont="1" applyFill="1" applyBorder="1" applyAlignment="1">
      <alignment horizontal="left" vertical="center"/>
    </xf>
    <xf numFmtId="39" fontId="25" fillId="0" borderId="21" xfId="2" applyFont="1" applyBorder="1" applyAlignment="1">
      <alignment horizontal="left" vertical="center" wrapText="1"/>
    </xf>
    <xf numFmtId="0" fontId="25" fillId="0" borderId="21" xfId="14" applyFont="1" applyFill="1" applyBorder="1" applyAlignment="1">
      <alignment horizontal="left" vertical="center" wrapText="1"/>
    </xf>
    <xf numFmtId="39" fontId="25" fillId="0" borderId="21" xfId="2" applyFont="1" applyFill="1" applyBorder="1" applyAlignment="1">
      <alignment vertical="center"/>
    </xf>
    <xf numFmtId="165" fontId="30" fillId="0" borderId="21" xfId="2" quotePrefix="1" applyNumberFormat="1" applyFont="1" applyBorder="1" applyAlignment="1">
      <alignment vertical="center"/>
    </xf>
    <xf numFmtId="0" fontId="35" fillId="0" borderId="21" xfId="15" applyFont="1" applyFill="1" applyBorder="1" applyAlignment="1">
      <alignment horizontal="left" vertical="center" wrapText="1"/>
    </xf>
    <xf numFmtId="0" fontId="29" fillId="0" borderId="21" xfId="15" applyFont="1" applyFill="1" applyBorder="1" applyAlignment="1">
      <alignment horizontal="left" vertical="center" wrapText="1"/>
    </xf>
    <xf numFmtId="49" fontId="30" fillId="0" borderId="20" xfId="2" applyNumberFormat="1" applyFont="1" applyBorder="1" applyAlignment="1">
      <alignment vertical="center"/>
    </xf>
    <xf numFmtId="49" fontId="30" fillId="0" borderId="21" xfId="2" applyNumberFormat="1" applyFont="1" applyBorder="1" applyAlignment="1">
      <alignment vertical="center"/>
    </xf>
    <xf numFmtId="4" fontId="33" fillId="0" borderId="21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>
      <alignment vertical="center"/>
    </xf>
    <xf numFmtId="165" fontId="31" fillId="0" borderId="23" xfId="0" applyNumberFormat="1" applyFont="1" applyBorder="1" applyAlignment="1">
      <alignment vertical="center"/>
    </xf>
    <xf numFmtId="165" fontId="30" fillId="0" borderId="21" xfId="2" applyNumberFormat="1" applyFont="1" applyBorder="1" applyAlignment="1" applyProtection="1">
      <alignment vertical="center"/>
      <protection locked="0"/>
    </xf>
    <xf numFmtId="165" fontId="30" fillId="0" borderId="21" xfId="2" quotePrefix="1" applyNumberFormat="1" applyFont="1" applyBorder="1" applyAlignment="1" applyProtection="1">
      <alignment vertical="center"/>
      <protection locked="0"/>
    </xf>
    <xf numFmtId="4" fontId="29" fillId="0" borderId="21" xfId="0" applyNumberFormat="1" applyFont="1" applyBorder="1" applyAlignment="1" applyProtection="1">
      <alignment horizontal="right" vertical="center"/>
      <protection locked="0"/>
    </xf>
    <xf numFmtId="4" fontId="33" fillId="0" borderId="21" xfId="0" applyNumberFormat="1" applyFont="1" applyBorder="1" applyAlignment="1" applyProtection="1">
      <alignment vertical="center" wrapText="1"/>
      <protection locked="0"/>
    </xf>
    <xf numFmtId="4" fontId="33" fillId="0" borderId="21" xfId="0" applyNumberFormat="1" applyFont="1" applyFill="1" applyBorder="1" applyAlignment="1" applyProtection="1">
      <alignment vertical="center" wrapText="1"/>
      <protection locked="0"/>
    </xf>
    <xf numFmtId="4" fontId="29" fillId="0" borderId="21" xfId="0" applyNumberFormat="1" applyFont="1" applyFill="1" applyBorder="1" applyAlignment="1" applyProtection="1">
      <alignment horizontal="right" vertical="center"/>
      <protection locked="0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29" fillId="0" borderId="21" xfId="0" applyNumberFormat="1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vertical="center" wrapText="1"/>
      <protection locked="0"/>
    </xf>
    <xf numFmtId="4" fontId="30" fillId="0" borderId="21" xfId="2" quotePrefix="1" applyNumberFormat="1" applyFont="1" applyFill="1" applyBorder="1" applyAlignment="1" applyProtection="1">
      <alignment horizontal="right" vertical="center"/>
      <protection locked="0"/>
    </xf>
    <xf numFmtId="4" fontId="30" fillId="0" borderId="21" xfId="2" quotePrefix="1" applyNumberFormat="1" applyFont="1" applyFill="1" applyBorder="1" applyAlignment="1" applyProtection="1">
      <alignment vertical="center"/>
      <protection locked="0"/>
    </xf>
    <xf numFmtId="4" fontId="30" fillId="0" borderId="21" xfId="2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5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justify"/>
    </xf>
    <xf numFmtId="1" fontId="13" fillId="0" borderId="0" xfId="0" applyNumberFormat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/>
    </xf>
    <xf numFmtId="1" fontId="17" fillId="6" borderId="32" xfId="0" applyNumberFormat="1" applyFont="1" applyFill="1" applyBorder="1" applyAlignment="1">
      <alignment horizontal="right" vertical="top" wrapText="1"/>
    </xf>
    <xf numFmtId="1" fontId="17" fillId="6" borderId="35" xfId="0" applyNumberFormat="1" applyFont="1" applyFill="1" applyBorder="1" applyAlignment="1">
      <alignment horizontal="left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1" fontId="13" fillId="0" borderId="32" xfId="0" applyNumberFormat="1" applyFont="1" applyBorder="1" applyAlignment="1">
      <alignment horizontal="left" wrapText="1"/>
    </xf>
    <xf numFmtId="3" fontId="13" fillId="0" borderId="39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/>
    <xf numFmtId="3" fontId="13" fillId="0" borderId="40" xfId="0" applyNumberFormat="1" applyFont="1" applyBorder="1" applyAlignment="1">
      <alignment horizont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41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left" wrapText="1"/>
    </xf>
    <xf numFmtId="3" fontId="13" fillId="0" borderId="17" xfId="0" applyNumberFormat="1" applyFont="1" applyBorder="1"/>
    <xf numFmtId="3" fontId="13" fillId="0" borderId="44" xfId="0" applyNumberFormat="1" applyFont="1" applyBorder="1"/>
    <xf numFmtId="3" fontId="13" fillId="0" borderId="5" xfId="0" applyNumberFormat="1" applyFont="1" applyBorder="1"/>
    <xf numFmtId="3" fontId="13" fillId="0" borderId="45" xfId="0" applyNumberFormat="1" applyFont="1" applyBorder="1"/>
    <xf numFmtId="1" fontId="13" fillId="0" borderId="43" xfId="0" applyNumberFormat="1" applyFont="1" applyBorder="1" applyAlignment="1">
      <alignment wrapText="1"/>
    </xf>
    <xf numFmtId="1" fontId="13" fillId="0" borderId="46" xfId="0" applyNumberFormat="1" applyFont="1" applyBorder="1" applyAlignment="1">
      <alignment wrapText="1"/>
    </xf>
    <xf numFmtId="3" fontId="13" fillId="0" borderId="47" xfId="0" applyNumberFormat="1" applyFont="1" applyBorder="1"/>
    <xf numFmtId="3" fontId="13" fillId="0" borderId="48" xfId="0" applyNumberFormat="1" applyFont="1" applyBorder="1"/>
    <xf numFmtId="3" fontId="13" fillId="0" borderId="49" xfId="0" applyNumberFormat="1" applyFont="1" applyBorder="1"/>
    <xf numFmtId="3" fontId="13" fillId="0" borderId="50" xfId="0" applyNumberFormat="1" applyFont="1" applyBorder="1"/>
    <xf numFmtId="1" fontId="17" fillId="0" borderId="51" xfId="0" applyNumberFormat="1" applyFont="1" applyBorder="1" applyAlignment="1">
      <alignment wrapText="1"/>
    </xf>
    <xf numFmtId="3" fontId="13" fillId="0" borderId="33" xfId="0" applyNumberFormat="1" applyFont="1" applyBorder="1"/>
    <xf numFmtId="3" fontId="13" fillId="0" borderId="51" xfId="0" applyNumberFormat="1" applyFont="1" applyBorder="1"/>
    <xf numFmtId="3" fontId="13" fillId="0" borderId="8" xfId="0" applyNumberFormat="1" applyFont="1" applyBorder="1"/>
    <xf numFmtId="3" fontId="13" fillId="0" borderId="34" xfId="0" applyNumberFormat="1" applyFont="1" applyBorder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17" fillId="0" borderId="32" xfId="0" applyNumberFormat="1" applyFont="1" applyFill="1" applyBorder="1" applyAlignment="1">
      <alignment horizontal="right" vertical="top" wrapText="1"/>
    </xf>
    <xf numFmtId="1" fontId="17" fillId="0" borderId="35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quotePrefix="1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left" vertical="center" wrapText="1"/>
    </xf>
    <xf numFmtId="0" fontId="43" fillId="0" borderId="0" xfId="0" quotePrefix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quotePrefix="1" applyNumberFormat="1" applyFont="1" applyFill="1" applyBorder="1" applyAlignment="1" applyProtection="1">
      <alignment horizontal="left"/>
    </xf>
    <xf numFmtId="0" fontId="44" fillId="0" borderId="0" xfId="0" applyFont="1" applyFill="1" applyAlignment="1">
      <alignment horizontal="left" vertical="center" indent="1"/>
    </xf>
    <xf numFmtId="0" fontId="45" fillId="0" borderId="0" xfId="0" applyFont="1" applyAlignment="1">
      <alignment horizontal="left" vertical="center" wrapText="1" inden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/>
    </xf>
    <xf numFmtId="1" fontId="45" fillId="0" borderId="1" xfId="0" applyNumberFormat="1" applyFont="1" applyFill="1" applyBorder="1" applyAlignment="1">
      <alignment horizontal="left" vertical="center" indent="1"/>
    </xf>
    <xf numFmtId="0" fontId="45" fillId="0" borderId="1" xfId="0" applyFont="1" applyFill="1" applyBorder="1" applyAlignment="1">
      <alignment horizontal="left" vertical="center" wrapText="1" indent="1"/>
    </xf>
    <xf numFmtId="0" fontId="46" fillId="0" borderId="1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indent="1"/>
    </xf>
    <xf numFmtId="1" fontId="45" fillId="0" borderId="1" xfId="0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left" vertical="center" wrapText="1" indent="1"/>
    </xf>
    <xf numFmtId="0" fontId="46" fillId="0" borderId="1" xfId="16" applyFont="1" applyFill="1" applyBorder="1" applyAlignment="1">
      <alignment horizontal="left" vertical="center" wrapText="1" indent="1"/>
    </xf>
    <xf numFmtId="0" fontId="46" fillId="0" borderId="1" xfId="0" quotePrefix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" xfId="7" applyFont="1" applyFill="1" applyBorder="1" applyAlignment="1">
      <alignment horizontal="left" vertical="center" wrapText="1" indent="1"/>
    </xf>
    <xf numFmtId="1" fontId="46" fillId="0" borderId="1" xfId="0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7" quotePrefix="1" applyFont="1" applyFill="1" applyBorder="1" applyAlignment="1">
      <alignment horizontal="left" vertical="center" wrapText="1" indent="1"/>
    </xf>
    <xf numFmtId="0" fontId="45" fillId="0" borderId="1" xfId="7" quotePrefix="1" applyFont="1" applyFill="1" applyBorder="1" applyAlignment="1">
      <alignment horizontal="left" vertical="center" wrapText="1" indent="1"/>
    </xf>
    <xf numFmtId="1" fontId="46" fillId="0" borderId="1" xfId="0" applyNumberFormat="1" applyFont="1" applyFill="1" applyBorder="1" applyAlignment="1">
      <alignment horizontal="left" vertical="center" indent="1"/>
    </xf>
    <xf numFmtId="0" fontId="46" fillId="0" borderId="1" xfId="0" quotePrefix="1" applyFont="1" applyFill="1" applyBorder="1" applyAlignment="1">
      <alignment horizontal="left" vertical="center" wrapText="1" indent="1"/>
    </xf>
    <xf numFmtId="0" fontId="47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indent="1"/>
    </xf>
    <xf numFmtId="0" fontId="46" fillId="0" borderId="0" xfId="0" applyFont="1" applyFill="1" applyAlignment="1">
      <alignment horizontal="left" vertical="center" wrapText="1" inden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 indent="1"/>
    </xf>
    <xf numFmtId="3" fontId="48" fillId="0" borderId="8" xfId="17" applyNumberFormat="1" applyBorder="1" applyAlignment="1">
      <alignment horizontal="left"/>
    </xf>
    <xf numFmtId="0" fontId="36" fillId="0" borderId="24" xfId="0" applyNumberFormat="1" applyFont="1" applyFill="1" applyBorder="1" applyAlignment="1" applyProtection="1">
      <alignment vertical="top" wrapText="1"/>
    </xf>
    <xf numFmtId="0" fontId="38" fillId="0" borderId="25" xfId="0" applyNumberFormat="1" applyFont="1" applyFill="1" applyBorder="1" applyAlignment="1" applyProtection="1">
      <alignment vertical="top" wrapText="1"/>
    </xf>
    <xf numFmtId="0" fontId="36" fillId="0" borderId="26" xfId="0" applyNumberFormat="1" applyFont="1" applyFill="1" applyBorder="1" applyAlignment="1" applyProtection="1">
      <alignment vertical="top" wrapText="1"/>
    </xf>
    <xf numFmtId="0" fontId="36" fillId="0" borderId="28" xfId="0" applyNumberFormat="1" applyFont="1" applyFill="1" applyBorder="1" applyAlignment="1" applyProtection="1">
      <alignment vertical="top" wrapText="1"/>
    </xf>
    <xf numFmtId="0" fontId="38" fillId="0" borderId="27" xfId="0" applyNumberFormat="1" applyFont="1" applyFill="1" applyBorder="1" applyAlignment="1" applyProtection="1">
      <alignment vertical="top" wrapText="1"/>
    </xf>
    <xf numFmtId="0" fontId="38" fillId="0" borderId="29" xfId="0" applyNumberFormat="1" applyFont="1" applyFill="1" applyBorder="1" applyAlignment="1" applyProtection="1">
      <alignment vertical="top" wrapText="1"/>
    </xf>
    <xf numFmtId="0" fontId="36" fillId="0" borderId="30" xfId="0" applyNumberFormat="1" applyFont="1" applyFill="1" applyBorder="1" applyAlignment="1" applyProtection="1">
      <alignment vertical="top" wrapText="1"/>
    </xf>
    <xf numFmtId="0" fontId="38" fillId="0" borderId="31" xfId="0" applyNumberFormat="1" applyFont="1" applyFill="1" applyBorder="1" applyAlignment="1" applyProtection="1">
      <alignment vertical="top" wrapText="1"/>
    </xf>
    <xf numFmtId="0" fontId="49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36" fillId="0" borderId="26" xfId="0" applyNumberFormat="1" applyFont="1" applyFill="1" applyBorder="1" applyAlignment="1" applyProtection="1">
      <alignment horizontal="left" vertical="top" wrapText="1"/>
    </xf>
    <xf numFmtId="0" fontId="51" fillId="0" borderId="53" xfId="0" applyNumberFormat="1" applyFont="1" applyFill="1" applyBorder="1" applyAlignment="1" applyProtection="1">
      <alignment vertical="top" wrapText="1"/>
    </xf>
    <xf numFmtId="0" fontId="51" fillId="0" borderId="54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0" fillId="2" borderId="2" xfId="0" applyNumberFormat="1" applyFont="1" applyFill="1" applyBorder="1" applyAlignment="1" applyProtection="1">
      <alignment wrapText="1"/>
    </xf>
    <xf numFmtId="0" fontId="13" fillId="2" borderId="2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wrapText="1"/>
    </xf>
    <xf numFmtId="0" fontId="13" fillId="0" borderId="2" xfId="0" applyNumberFormat="1" applyFont="1" applyFill="1" applyBorder="1" applyAlignment="1" applyProtection="1"/>
    <xf numFmtId="0" fontId="11" fillId="0" borderId="3" xfId="0" quotePrefix="1" applyFont="1" applyFill="1" applyBorder="1" applyAlignment="1">
      <alignment horizontal="left"/>
    </xf>
    <xf numFmtId="0" fontId="11" fillId="0" borderId="3" xfId="0" quotePrefix="1" applyNumberFormat="1" applyFont="1" applyFill="1" applyBorder="1" applyAlignment="1" applyProtection="1">
      <alignment horizontal="left" wrapText="1"/>
    </xf>
    <xf numFmtId="0" fontId="13" fillId="0" borderId="2" xfId="0" applyNumberFormat="1" applyFont="1" applyFill="1" applyBorder="1" applyAlignment="1" applyProtection="1">
      <alignment wrapText="1"/>
    </xf>
    <xf numFmtId="0" fontId="11" fillId="0" borderId="3" xfId="0" quotePrefix="1" applyFont="1" applyBorder="1" applyAlignment="1">
      <alignment horizontal="left"/>
    </xf>
    <xf numFmtId="0" fontId="11" fillId="2" borderId="3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2" xfId="0" applyNumberFormat="1" applyFont="1" applyFill="1" applyBorder="1" applyAlignment="1" applyProtection="1">
      <alignment horizontal="left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2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/>
    </xf>
    <xf numFmtId="49" fontId="25" fillId="0" borderId="20" xfId="2" applyNumberFormat="1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24" fillId="0" borderId="9" xfId="2" applyNumberFormat="1" applyFont="1" applyFill="1" applyBorder="1" applyAlignment="1" applyProtection="1">
      <alignment horizontal="left" vertical="center" wrapText="1"/>
    </xf>
    <xf numFmtId="0" fontId="27" fillId="0" borderId="12" xfId="0" applyFont="1" applyBorder="1" applyAlignment="1">
      <alignment vertical="center" wrapText="1"/>
    </xf>
    <xf numFmtId="49" fontId="24" fillId="0" borderId="10" xfId="2" quotePrefix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9" fontId="24" fillId="0" borderId="10" xfId="2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165" fontId="25" fillId="5" borderId="11" xfId="2" applyNumberFormat="1" applyFont="1" applyFill="1" applyBorder="1" applyAlignment="1" applyProtection="1">
      <alignment horizontal="center" vertical="center" wrapText="1"/>
    </xf>
    <xf numFmtId="0" fontId="29" fillId="5" borderId="14" xfId="13" applyFont="1" applyFill="1" applyBorder="1" applyAlignment="1">
      <alignment horizontal="center" vertical="center" wrapText="1"/>
    </xf>
    <xf numFmtId="165" fontId="25" fillId="5" borderId="40" xfId="2" applyNumberFormat="1" applyFont="1" applyFill="1" applyBorder="1" applyAlignment="1" applyProtection="1">
      <alignment horizontal="center" vertical="center" wrapText="1"/>
    </xf>
    <xf numFmtId="165" fontId="25" fillId="5" borderId="52" xfId="2" applyNumberFormat="1" applyFont="1" applyFill="1" applyBorder="1" applyAlignment="1" applyProtection="1">
      <alignment horizontal="center" vertical="center" wrapText="1"/>
    </xf>
    <xf numFmtId="4" fontId="25" fillId="4" borderId="11" xfId="0" applyNumberFormat="1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49" fontId="25" fillId="0" borderId="18" xfId="2" applyNumberFormat="1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49" fontId="25" fillId="0" borderId="20" xfId="2" applyNumberFormat="1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55" xfId="0" applyNumberFormat="1" applyFont="1" applyFill="1" applyBorder="1" applyAlignment="1" applyProtection="1">
      <alignment horizontal="left" vertical="top" wrapText="1"/>
    </xf>
    <xf numFmtId="0" fontId="36" fillId="0" borderId="56" xfId="0" applyNumberFormat="1" applyFont="1" applyFill="1" applyBorder="1" applyAlignment="1" applyProtection="1">
      <alignment horizontal="left" vertical="top" wrapText="1"/>
    </xf>
    <xf numFmtId="0" fontId="36" fillId="0" borderId="57" xfId="0" applyNumberFormat="1" applyFont="1" applyFill="1" applyBorder="1" applyAlignment="1" applyProtection="1">
      <alignment horizontal="left" vertical="top" wrapText="1"/>
    </xf>
    <xf numFmtId="0" fontId="36" fillId="0" borderId="58" xfId="0" applyNumberFormat="1" applyFont="1" applyFill="1" applyBorder="1" applyAlignment="1" applyProtection="1">
      <alignment horizontal="left" vertical="top" wrapText="1"/>
    </xf>
    <xf numFmtId="0" fontId="51" fillId="0" borderId="53" xfId="0" applyNumberFormat="1" applyFont="1" applyFill="1" applyBorder="1" applyAlignment="1" applyProtection="1">
      <alignment horizontal="left" vertical="top" wrapText="1"/>
    </xf>
    <xf numFmtId="0" fontId="51" fillId="0" borderId="54" xfId="0" applyNumberFormat="1" applyFont="1" applyFill="1" applyBorder="1" applyAlignment="1" applyProtection="1">
      <alignment horizontal="left" vertical="top" wrapText="1"/>
    </xf>
    <xf numFmtId="0" fontId="51" fillId="0" borderId="57" xfId="0" applyNumberFormat="1" applyFont="1" applyFill="1" applyBorder="1" applyAlignment="1" applyProtection="1">
      <alignment horizontal="left" vertical="top" wrapText="1"/>
    </xf>
    <xf numFmtId="0" fontId="51" fillId="0" borderId="58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Alignment="1">
      <alignment horizontal="center" vertical="center"/>
    </xf>
    <xf numFmtId="0" fontId="51" fillId="0" borderId="1" xfId="0" applyNumberFormat="1" applyFont="1" applyFill="1" applyBorder="1" applyAlignment="1" applyProtection="1">
      <alignment horizontal="left" vertical="top" wrapText="1"/>
    </xf>
  </cellXfs>
  <cellStyles count="18">
    <cellStyle name="Comma 2" xfId="8" xr:uid="{00000000-0005-0000-0000-000000000000}"/>
    <cellStyle name="Hiperveza" xfId="17" builtinId="8"/>
    <cellStyle name="Normal 2" xfId="1" xr:uid="{00000000-0005-0000-0000-000002000000}"/>
    <cellStyle name="Normal 2 2" xfId="9" xr:uid="{00000000-0005-0000-0000-000003000000}"/>
    <cellStyle name="Normal 2_Copy of Xl0000049" xfId="10" xr:uid="{00000000-0005-0000-0000-000004000000}"/>
    <cellStyle name="Normal 2_RASHODI ODV.KUOLTU" xfId="13" xr:uid="{00000000-0005-0000-0000-000005000000}"/>
    <cellStyle name="Normal 3" xfId="6" xr:uid="{00000000-0005-0000-0000-000006000000}"/>
    <cellStyle name="Normal 4" xfId="2" xr:uid="{00000000-0005-0000-0000-000007000000}"/>
    <cellStyle name="Normal 5" xfId="4" xr:uid="{00000000-0005-0000-0000-000008000000}"/>
    <cellStyle name="Normal 6" xfId="11" xr:uid="{00000000-0005-0000-0000-000009000000}"/>
    <cellStyle name="Normalno" xfId="0" builtinId="0"/>
    <cellStyle name="Normalno 2" xfId="3" xr:uid="{00000000-0005-0000-0000-00000A000000}"/>
    <cellStyle name="Normalno 2 2" xfId="5" xr:uid="{00000000-0005-0000-0000-00000B000000}"/>
    <cellStyle name="Obično_GFI-POD ver. 1.0.5" xfId="12" xr:uid="{00000000-0005-0000-0000-00000C000000}"/>
    <cellStyle name="Obično_Izvori_Hierarhija za unos_Export_4" xfId="16" xr:uid="{00000000-0005-0000-0000-00000D000000}"/>
    <cellStyle name="Obično_List4" xfId="14" xr:uid="{00000000-0005-0000-0000-00000E000000}"/>
    <cellStyle name="Obično_List5" xfId="15" xr:uid="{00000000-0005-0000-0000-00000F000000}"/>
    <cellStyle name="Obično_List7" xfId="7" xr:uid="{00000000-0005-0000-0000-000010000000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4514850"/>
          <a:ext cx="10477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514850"/>
          <a:ext cx="10477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050" y="8505825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8505825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01%20640797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topLeftCell="A7" zoomScale="80" zoomScaleNormal="100" zoomScaleSheetLayoutView="80" workbookViewId="0">
      <selection activeCell="F24" sqref="F24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" customWidth="1"/>
    <col min="5" max="5" width="44.6640625" style="1" customWidth="1"/>
    <col min="6" max="6" width="15.8867187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2" spans="1:10" ht="13.8" x14ac:dyDescent="0.25">
      <c r="A2" s="212"/>
      <c r="B2" s="212"/>
      <c r="C2" s="212"/>
      <c r="D2" s="212"/>
      <c r="E2" s="212"/>
      <c r="F2" s="212"/>
      <c r="G2" s="212"/>
      <c r="H2" s="212"/>
    </row>
    <row r="3" spans="1:10" ht="48" customHeight="1" x14ac:dyDescent="0.25">
      <c r="A3" s="213" t="s">
        <v>260</v>
      </c>
      <c r="B3" s="213"/>
      <c r="C3" s="213"/>
      <c r="D3" s="213"/>
      <c r="E3" s="213"/>
      <c r="F3" s="213"/>
      <c r="G3" s="213"/>
      <c r="H3" s="213"/>
    </row>
    <row r="4" spans="1:10" s="31" customFormat="1" ht="26.25" customHeight="1" x14ac:dyDescent="0.25">
      <c r="A4" s="213" t="s">
        <v>4</v>
      </c>
      <c r="B4" s="213"/>
      <c r="C4" s="213"/>
      <c r="D4" s="213"/>
      <c r="E4" s="213"/>
      <c r="F4" s="213"/>
      <c r="G4" s="214"/>
      <c r="H4" s="214"/>
    </row>
    <row r="5" spans="1:10" ht="15.75" customHeight="1" x14ac:dyDescent="0.3">
      <c r="A5" s="30"/>
      <c r="B5" s="8"/>
      <c r="C5" s="8"/>
      <c r="D5" s="8"/>
      <c r="E5" s="8"/>
    </row>
    <row r="6" spans="1:10" ht="27.75" customHeight="1" x14ac:dyDescent="0.3">
      <c r="A6" s="19"/>
      <c r="B6" s="18"/>
      <c r="C6" s="18"/>
      <c r="D6" s="17"/>
      <c r="E6" s="16"/>
      <c r="F6" s="15" t="s">
        <v>280</v>
      </c>
      <c r="G6" s="15" t="s">
        <v>281</v>
      </c>
      <c r="H6" s="14" t="s">
        <v>282</v>
      </c>
      <c r="I6" s="29"/>
    </row>
    <row r="7" spans="1:10" ht="27.75" customHeight="1" x14ac:dyDescent="0.3">
      <c r="A7" s="215"/>
      <c r="B7" s="216"/>
      <c r="C7" s="216"/>
      <c r="D7" s="216"/>
      <c r="E7" s="217"/>
      <c r="F7" s="13"/>
      <c r="G7" s="13"/>
      <c r="H7" s="13"/>
      <c r="I7" s="28"/>
    </row>
    <row r="8" spans="1:10" ht="22.5" customHeight="1" x14ac:dyDescent="0.3">
      <c r="A8" s="218"/>
      <c r="B8" s="219"/>
      <c r="C8" s="219"/>
      <c r="D8" s="219"/>
      <c r="E8" s="220"/>
      <c r="F8" s="25"/>
      <c r="G8" s="25"/>
      <c r="H8" s="25"/>
    </row>
    <row r="9" spans="1:10" ht="22.5" customHeight="1" x14ac:dyDescent="0.3">
      <c r="A9" s="221"/>
      <c r="B9" s="220"/>
      <c r="C9" s="220"/>
      <c r="D9" s="220"/>
      <c r="E9" s="220"/>
      <c r="F9" s="25"/>
      <c r="G9" s="25"/>
      <c r="H9" s="25"/>
    </row>
    <row r="10" spans="1:10" ht="22.5" customHeight="1" x14ac:dyDescent="0.3">
      <c r="A10" s="27"/>
      <c r="B10" s="26"/>
      <c r="C10" s="26"/>
      <c r="D10" s="26"/>
      <c r="E10" s="26"/>
      <c r="F10" s="13"/>
      <c r="G10" s="13"/>
      <c r="H10" s="13"/>
    </row>
    <row r="11" spans="1:10" ht="22.5" customHeight="1" x14ac:dyDescent="0.3">
      <c r="A11" s="222"/>
      <c r="B11" s="219"/>
      <c r="C11" s="219"/>
      <c r="D11" s="219"/>
      <c r="E11" s="223"/>
      <c r="F11" s="25"/>
      <c r="G11" s="25"/>
      <c r="H11" s="24"/>
      <c r="I11" s="3"/>
      <c r="J11" s="3"/>
    </row>
    <row r="12" spans="1:10" ht="22.5" customHeight="1" x14ac:dyDescent="0.3">
      <c r="A12" s="224"/>
      <c r="B12" s="220"/>
      <c r="C12" s="220"/>
      <c r="D12" s="220"/>
      <c r="E12" s="220"/>
      <c r="F12" s="10"/>
      <c r="G12" s="10"/>
      <c r="H12" s="24"/>
      <c r="I12" s="3"/>
      <c r="J12" s="3"/>
    </row>
    <row r="13" spans="1:10" ht="22.5" customHeight="1" x14ac:dyDescent="0.3">
      <c r="A13" s="225"/>
      <c r="B13" s="216"/>
      <c r="C13" s="216"/>
      <c r="D13" s="216"/>
      <c r="E13" s="216"/>
      <c r="F13" s="20"/>
      <c r="G13" s="20"/>
      <c r="H13" s="20"/>
      <c r="J13" s="3"/>
    </row>
    <row r="14" spans="1:10" ht="25.5" customHeight="1" x14ac:dyDescent="0.25">
      <c r="A14" s="213"/>
      <c r="B14" s="226"/>
      <c r="C14" s="226"/>
      <c r="D14" s="226"/>
      <c r="E14" s="226"/>
      <c r="F14" s="227"/>
      <c r="G14" s="227"/>
      <c r="H14" s="227"/>
    </row>
    <row r="15" spans="1:10" ht="27.75" customHeight="1" x14ac:dyDescent="0.3">
      <c r="A15" s="19"/>
      <c r="B15" s="18"/>
      <c r="C15" s="18"/>
      <c r="D15" s="17"/>
      <c r="E15" s="16"/>
      <c r="F15" s="15"/>
      <c r="G15" s="15"/>
      <c r="H15" s="14"/>
      <c r="J15" s="3"/>
    </row>
    <row r="16" spans="1:10" ht="30.75" customHeight="1" x14ac:dyDescent="0.3">
      <c r="A16" s="228"/>
      <c r="B16" s="229"/>
      <c r="C16" s="229"/>
      <c r="D16" s="229"/>
      <c r="E16" s="230"/>
      <c r="F16" s="23"/>
      <c r="G16" s="23"/>
      <c r="H16" s="22"/>
      <c r="J16" s="3"/>
    </row>
    <row r="17" spans="1:11" ht="34.5" customHeight="1" x14ac:dyDescent="0.3">
      <c r="A17" s="231"/>
      <c r="B17" s="232"/>
      <c r="C17" s="232"/>
      <c r="D17" s="232"/>
      <c r="E17" s="233"/>
      <c r="F17" s="21"/>
      <c r="G17" s="21"/>
      <c r="H17" s="20"/>
      <c r="J17" s="3"/>
    </row>
    <row r="18" spans="1:11" s="7" customFormat="1" ht="25.5" customHeight="1" x14ac:dyDescent="0.3">
      <c r="A18" s="236"/>
      <c r="B18" s="226"/>
      <c r="C18" s="226"/>
      <c r="D18" s="226"/>
      <c r="E18" s="226"/>
      <c r="F18" s="227"/>
      <c r="G18" s="227"/>
      <c r="H18" s="227"/>
      <c r="J18" s="11"/>
    </row>
    <row r="19" spans="1:11" s="7" customFormat="1" ht="27.75" customHeight="1" x14ac:dyDescent="0.3">
      <c r="A19" s="19"/>
      <c r="B19" s="18"/>
      <c r="C19" s="18"/>
      <c r="D19" s="17"/>
      <c r="E19" s="16"/>
      <c r="F19" s="15"/>
      <c r="G19" s="15"/>
      <c r="H19" s="14"/>
      <c r="J19" s="11"/>
      <c r="K19" s="11"/>
    </row>
    <row r="20" spans="1:11" s="7" customFormat="1" ht="22.5" customHeight="1" x14ac:dyDescent="0.3">
      <c r="A20" s="218"/>
      <c r="B20" s="219"/>
      <c r="C20" s="219"/>
      <c r="D20" s="219"/>
      <c r="E20" s="219"/>
      <c r="F20" s="10"/>
      <c r="G20" s="10"/>
      <c r="H20" s="10"/>
      <c r="J20" s="11"/>
    </row>
    <row r="21" spans="1:11" s="7" customFormat="1" ht="33.75" customHeight="1" x14ac:dyDescent="0.3">
      <c r="A21" s="218"/>
      <c r="B21" s="219"/>
      <c r="C21" s="219"/>
      <c r="D21" s="219"/>
      <c r="E21" s="219"/>
      <c r="F21" s="10"/>
      <c r="G21" s="10"/>
      <c r="H21" s="10"/>
    </row>
    <row r="22" spans="1:11" s="7" customFormat="1" ht="22.5" customHeight="1" x14ac:dyDescent="0.3">
      <c r="A22" s="225" t="s">
        <v>2</v>
      </c>
      <c r="B22" s="216"/>
      <c r="C22" s="216"/>
      <c r="D22" s="216"/>
      <c r="E22" s="216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3">
      <c r="A23" s="236"/>
      <c r="B23" s="226"/>
      <c r="C23" s="226"/>
      <c r="D23" s="226"/>
      <c r="E23" s="226"/>
      <c r="F23" s="227"/>
      <c r="G23" s="227"/>
      <c r="H23" s="227"/>
    </row>
    <row r="24" spans="1:11" s="7" customFormat="1" ht="22.5" customHeight="1" x14ac:dyDescent="0.3">
      <c r="A24" s="222" t="s">
        <v>1</v>
      </c>
      <c r="B24" s="219"/>
      <c r="C24" s="219"/>
      <c r="D24" s="219"/>
      <c r="E24" s="219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3">
      <c r="A25" s="9"/>
      <c r="B25" s="8"/>
      <c r="C25" s="8"/>
      <c r="D25" s="8"/>
      <c r="E25" s="8"/>
    </row>
    <row r="26" spans="1:11" ht="42" customHeight="1" x14ac:dyDescent="0.3">
      <c r="A26" s="234" t="s">
        <v>0</v>
      </c>
      <c r="B26" s="235"/>
      <c r="C26" s="235"/>
      <c r="D26" s="235"/>
      <c r="E26" s="235"/>
      <c r="F26" s="235"/>
      <c r="G26" s="235"/>
      <c r="H26" s="235"/>
    </row>
    <row r="27" spans="1:11" x14ac:dyDescent="0.25">
      <c r="E27" s="6"/>
    </row>
    <row r="31" spans="1:11" x14ac:dyDescent="0.25">
      <c r="F31" s="3"/>
      <c r="G31" s="3"/>
      <c r="H31" s="3"/>
    </row>
    <row r="32" spans="1:11" x14ac:dyDescent="0.25">
      <c r="F32" s="3"/>
      <c r="G32" s="3"/>
      <c r="H32" s="3"/>
    </row>
    <row r="33" spans="5:8" x14ac:dyDescent="0.25">
      <c r="E33" s="4"/>
      <c r="F33" s="5"/>
      <c r="G33" s="5"/>
      <c r="H33" s="5"/>
    </row>
    <row r="34" spans="5:8" x14ac:dyDescent="0.25">
      <c r="E34" s="4"/>
      <c r="F34" s="3"/>
      <c r="G34" s="3"/>
      <c r="H34" s="3"/>
    </row>
    <row r="35" spans="5:8" x14ac:dyDescent="0.25">
      <c r="E35" s="4"/>
      <c r="F35" s="3"/>
      <c r="G35" s="3"/>
      <c r="H35" s="3"/>
    </row>
    <row r="36" spans="5:8" x14ac:dyDescent="0.25">
      <c r="E36" s="4"/>
      <c r="F36" s="3"/>
      <c r="G36" s="3"/>
      <c r="H36" s="3"/>
    </row>
    <row r="37" spans="5:8" x14ac:dyDescent="0.25">
      <c r="E37" s="4"/>
      <c r="F37" s="3"/>
      <c r="G37" s="3"/>
      <c r="H37" s="3"/>
    </row>
    <row r="38" spans="5:8" x14ac:dyDescent="0.25">
      <c r="E38" s="4"/>
    </row>
    <row r="43" spans="5:8" x14ac:dyDescent="0.25">
      <c r="F43" s="3"/>
    </row>
    <row r="44" spans="5:8" x14ac:dyDescent="0.25">
      <c r="F44" s="3"/>
    </row>
    <row r="45" spans="5:8" x14ac:dyDescent="0.25">
      <c r="F45" s="3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view="pageBreakPreview" topLeftCell="A4" zoomScaleNormal="100" zoomScaleSheetLayoutView="100" workbookViewId="0">
      <selection activeCell="J18" sqref="J18"/>
    </sheetView>
  </sheetViews>
  <sheetFormatPr defaultColWidth="11.44140625" defaultRowHeight="13.2" x14ac:dyDescent="0.25"/>
  <cols>
    <col min="1" max="1" width="16" style="153" customWidth="1"/>
    <col min="2" max="3" width="17.5546875" style="153" customWidth="1"/>
    <col min="4" max="4" width="17.5546875" style="161" customWidth="1"/>
    <col min="5" max="8" width="17.5546875" style="110" customWidth="1"/>
    <col min="9" max="9" width="7.88671875" style="110" customWidth="1"/>
    <col min="10" max="10" width="14.33203125" style="110" customWidth="1"/>
    <col min="11" max="11" width="7.88671875" style="110" customWidth="1"/>
    <col min="12" max="256" width="11.44140625" style="110"/>
    <col min="257" max="257" width="16" style="110" customWidth="1"/>
    <col min="258" max="264" width="17.5546875" style="110" customWidth="1"/>
    <col min="265" max="265" width="7.88671875" style="110" customWidth="1"/>
    <col min="266" max="266" width="14.33203125" style="110" customWidth="1"/>
    <col min="267" max="267" width="7.88671875" style="110" customWidth="1"/>
    <col min="268" max="512" width="11.44140625" style="110"/>
    <col min="513" max="513" width="16" style="110" customWidth="1"/>
    <col min="514" max="520" width="17.5546875" style="110" customWidth="1"/>
    <col min="521" max="521" width="7.88671875" style="110" customWidth="1"/>
    <col min="522" max="522" width="14.33203125" style="110" customWidth="1"/>
    <col min="523" max="523" width="7.88671875" style="110" customWidth="1"/>
    <col min="524" max="768" width="11.44140625" style="110"/>
    <col min="769" max="769" width="16" style="110" customWidth="1"/>
    <col min="770" max="776" width="17.5546875" style="110" customWidth="1"/>
    <col min="777" max="777" width="7.88671875" style="110" customWidth="1"/>
    <col min="778" max="778" width="14.33203125" style="110" customWidth="1"/>
    <col min="779" max="779" width="7.88671875" style="110" customWidth="1"/>
    <col min="780" max="1024" width="11.44140625" style="110"/>
    <col min="1025" max="1025" width="16" style="110" customWidth="1"/>
    <col min="1026" max="1032" width="17.5546875" style="110" customWidth="1"/>
    <col min="1033" max="1033" width="7.88671875" style="110" customWidth="1"/>
    <col min="1034" max="1034" width="14.33203125" style="110" customWidth="1"/>
    <col min="1035" max="1035" width="7.88671875" style="110" customWidth="1"/>
    <col min="1036" max="1280" width="11.44140625" style="110"/>
    <col min="1281" max="1281" width="16" style="110" customWidth="1"/>
    <col min="1282" max="1288" width="17.5546875" style="110" customWidth="1"/>
    <col min="1289" max="1289" width="7.88671875" style="110" customWidth="1"/>
    <col min="1290" max="1290" width="14.33203125" style="110" customWidth="1"/>
    <col min="1291" max="1291" width="7.88671875" style="110" customWidth="1"/>
    <col min="1292" max="1536" width="11.44140625" style="110"/>
    <col min="1537" max="1537" width="16" style="110" customWidth="1"/>
    <col min="1538" max="1544" width="17.5546875" style="110" customWidth="1"/>
    <col min="1545" max="1545" width="7.88671875" style="110" customWidth="1"/>
    <col min="1546" max="1546" width="14.33203125" style="110" customWidth="1"/>
    <col min="1547" max="1547" width="7.88671875" style="110" customWidth="1"/>
    <col min="1548" max="1792" width="11.44140625" style="110"/>
    <col min="1793" max="1793" width="16" style="110" customWidth="1"/>
    <col min="1794" max="1800" width="17.5546875" style="110" customWidth="1"/>
    <col min="1801" max="1801" width="7.88671875" style="110" customWidth="1"/>
    <col min="1802" max="1802" width="14.33203125" style="110" customWidth="1"/>
    <col min="1803" max="1803" width="7.88671875" style="110" customWidth="1"/>
    <col min="1804" max="2048" width="11.44140625" style="110"/>
    <col min="2049" max="2049" width="16" style="110" customWidth="1"/>
    <col min="2050" max="2056" width="17.5546875" style="110" customWidth="1"/>
    <col min="2057" max="2057" width="7.88671875" style="110" customWidth="1"/>
    <col min="2058" max="2058" width="14.33203125" style="110" customWidth="1"/>
    <col min="2059" max="2059" width="7.88671875" style="110" customWidth="1"/>
    <col min="2060" max="2304" width="11.44140625" style="110"/>
    <col min="2305" max="2305" width="16" style="110" customWidth="1"/>
    <col min="2306" max="2312" width="17.5546875" style="110" customWidth="1"/>
    <col min="2313" max="2313" width="7.88671875" style="110" customWidth="1"/>
    <col min="2314" max="2314" width="14.33203125" style="110" customWidth="1"/>
    <col min="2315" max="2315" width="7.88671875" style="110" customWidth="1"/>
    <col min="2316" max="2560" width="11.44140625" style="110"/>
    <col min="2561" max="2561" width="16" style="110" customWidth="1"/>
    <col min="2562" max="2568" width="17.5546875" style="110" customWidth="1"/>
    <col min="2569" max="2569" width="7.88671875" style="110" customWidth="1"/>
    <col min="2570" max="2570" width="14.33203125" style="110" customWidth="1"/>
    <col min="2571" max="2571" width="7.88671875" style="110" customWidth="1"/>
    <col min="2572" max="2816" width="11.44140625" style="110"/>
    <col min="2817" max="2817" width="16" style="110" customWidth="1"/>
    <col min="2818" max="2824" width="17.5546875" style="110" customWidth="1"/>
    <col min="2825" max="2825" width="7.88671875" style="110" customWidth="1"/>
    <col min="2826" max="2826" width="14.33203125" style="110" customWidth="1"/>
    <col min="2827" max="2827" width="7.88671875" style="110" customWidth="1"/>
    <col min="2828" max="3072" width="11.44140625" style="110"/>
    <col min="3073" max="3073" width="16" style="110" customWidth="1"/>
    <col min="3074" max="3080" width="17.5546875" style="110" customWidth="1"/>
    <col min="3081" max="3081" width="7.88671875" style="110" customWidth="1"/>
    <col min="3082" max="3082" width="14.33203125" style="110" customWidth="1"/>
    <col min="3083" max="3083" width="7.88671875" style="110" customWidth="1"/>
    <col min="3084" max="3328" width="11.44140625" style="110"/>
    <col min="3329" max="3329" width="16" style="110" customWidth="1"/>
    <col min="3330" max="3336" width="17.5546875" style="110" customWidth="1"/>
    <col min="3337" max="3337" width="7.88671875" style="110" customWidth="1"/>
    <col min="3338" max="3338" width="14.33203125" style="110" customWidth="1"/>
    <col min="3339" max="3339" width="7.88671875" style="110" customWidth="1"/>
    <col min="3340" max="3584" width="11.44140625" style="110"/>
    <col min="3585" max="3585" width="16" style="110" customWidth="1"/>
    <col min="3586" max="3592" width="17.5546875" style="110" customWidth="1"/>
    <col min="3593" max="3593" width="7.88671875" style="110" customWidth="1"/>
    <col min="3594" max="3594" width="14.33203125" style="110" customWidth="1"/>
    <col min="3595" max="3595" width="7.88671875" style="110" customWidth="1"/>
    <col min="3596" max="3840" width="11.44140625" style="110"/>
    <col min="3841" max="3841" width="16" style="110" customWidth="1"/>
    <col min="3842" max="3848" width="17.5546875" style="110" customWidth="1"/>
    <col min="3849" max="3849" width="7.88671875" style="110" customWidth="1"/>
    <col min="3850" max="3850" width="14.33203125" style="110" customWidth="1"/>
    <col min="3851" max="3851" width="7.88671875" style="110" customWidth="1"/>
    <col min="3852" max="4096" width="11.44140625" style="110"/>
    <col min="4097" max="4097" width="16" style="110" customWidth="1"/>
    <col min="4098" max="4104" width="17.5546875" style="110" customWidth="1"/>
    <col min="4105" max="4105" width="7.88671875" style="110" customWidth="1"/>
    <col min="4106" max="4106" width="14.33203125" style="110" customWidth="1"/>
    <col min="4107" max="4107" width="7.88671875" style="110" customWidth="1"/>
    <col min="4108" max="4352" width="11.44140625" style="110"/>
    <col min="4353" max="4353" width="16" style="110" customWidth="1"/>
    <col min="4354" max="4360" width="17.5546875" style="110" customWidth="1"/>
    <col min="4361" max="4361" width="7.88671875" style="110" customWidth="1"/>
    <col min="4362" max="4362" width="14.33203125" style="110" customWidth="1"/>
    <col min="4363" max="4363" width="7.88671875" style="110" customWidth="1"/>
    <col min="4364" max="4608" width="11.44140625" style="110"/>
    <col min="4609" max="4609" width="16" style="110" customWidth="1"/>
    <col min="4610" max="4616" width="17.5546875" style="110" customWidth="1"/>
    <col min="4617" max="4617" width="7.88671875" style="110" customWidth="1"/>
    <col min="4618" max="4618" width="14.33203125" style="110" customWidth="1"/>
    <col min="4619" max="4619" width="7.88671875" style="110" customWidth="1"/>
    <col min="4620" max="4864" width="11.44140625" style="110"/>
    <col min="4865" max="4865" width="16" style="110" customWidth="1"/>
    <col min="4866" max="4872" width="17.5546875" style="110" customWidth="1"/>
    <col min="4873" max="4873" width="7.88671875" style="110" customWidth="1"/>
    <col min="4874" max="4874" width="14.33203125" style="110" customWidth="1"/>
    <col min="4875" max="4875" width="7.88671875" style="110" customWidth="1"/>
    <col min="4876" max="5120" width="11.44140625" style="110"/>
    <col min="5121" max="5121" width="16" style="110" customWidth="1"/>
    <col min="5122" max="5128" width="17.5546875" style="110" customWidth="1"/>
    <col min="5129" max="5129" width="7.88671875" style="110" customWidth="1"/>
    <col min="5130" max="5130" width="14.33203125" style="110" customWidth="1"/>
    <col min="5131" max="5131" width="7.88671875" style="110" customWidth="1"/>
    <col min="5132" max="5376" width="11.44140625" style="110"/>
    <col min="5377" max="5377" width="16" style="110" customWidth="1"/>
    <col min="5378" max="5384" width="17.5546875" style="110" customWidth="1"/>
    <col min="5385" max="5385" width="7.88671875" style="110" customWidth="1"/>
    <col min="5386" max="5386" width="14.33203125" style="110" customWidth="1"/>
    <col min="5387" max="5387" width="7.88671875" style="110" customWidth="1"/>
    <col min="5388" max="5632" width="11.44140625" style="110"/>
    <col min="5633" max="5633" width="16" style="110" customWidth="1"/>
    <col min="5634" max="5640" width="17.5546875" style="110" customWidth="1"/>
    <col min="5641" max="5641" width="7.88671875" style="110" customWidth="1"/>
    <col min="5642" max="5642" width="14.33203125" style="110" customWidth="1"/>
    <col min="5643" max="5643" width="7.88671875" style="110" customWidth="1"/>
    <col min="5644" max="5888" width="11.44140625" style="110"/>
    <col min="5889" max="5889" width="16" style="110" customWidth="1"/>
    <col min="5890" max="5896" width="17.5546875" style="110" customWidth="1"/>
    <col min="5897" max="5897" width="7.88671875" style="110" customWidth="1"/>
    <col min="5898" max="5898" width="14.33203125" style="110" customWidth="1"/>
    <col min="5899" max="5899" width="7.88671875" style="110" customWidth="1"/>
    <col min="5900" max="6144" width="11.44140625" style="110"/>
    <col min="6145" max="6145" width="16" style="110" customWidth="1"/>
    <col min="6146" max="6152" width="17.5546875" style="110" customWidth="1"/>
    <col min="6153" max="6153" width="7.88671875" style="110" customWidth="1"/>
    <col min="6154" max="6154" width="14.33203125" style="110" customWidth="1"/>
    <col min="6155" max="6155" width="7.88671875" style="110" customWidth="1"/>
    <col min="6156" max="6400" width="11.44140625" style="110"/>
    <col min="6401" max="6401" width="16" style="110" customWidth="1"/>
    <col min="6402" max="6408" width="17.5546875" style="110" customWidth="1"/>
    <col min="6409" max="6409" width="7.88671875" style="110" customWidth="1"/>
    <col min="6410" max="6410" width="14.33203125" style="110" customWidth="1"/>
    <col min="6411" max="6411" width="7.88671875" style="110" customWidth="1"/>
    <col min="6412" max="6656" width="11.44140625" style="110"/>
    <col min="6657" max="6657" width="16" style="110" customWidth="1"/>
    <col min="6658" max="6664" width="17.5546875" style="110" customWidth="1"/>
    <col min="6665" max="6665" width="7.88671875" style="110" customWidth="1"/>
    <col min="6666" max="6666" width="14.33203125" style="110" customWidth="1"/>
    <col min="6667" max="6667" width="7.88671875" style="110" customWidth="1"/>
    <col min="6668" max="6912" width="11.44140625" style="110"/>
    <col min="6913" max="6913" width="16" style="110" customWidth="1"/>
    <col min="6914" max="6920" width="17.5546875" style="110" customWidth="1"/>
    <col min="6921" max="6921" width="7.88671875" style="110" customWidth="1"/>
    <col min="6922" max="6922" width="14.33203125" style="110" customWidth="1"/>
    <col min="6923" max="6923" width="7.88671875" style="110" customWidth="1"/>
    <col min="6924" max="7168" width="11.44140625" style="110"/>
    <col min="7169" max="7169" width="16" style="110" customWidth="1"/>
    <col min="7170" max="7176" width="17.5546875" style="110" customWidth="1"/>
    <col min="7177" max="7177" width="7.88671875" style="110" customWidth="1"/>
    <col min="7178" max="7178" width="14.33203125" style="110" customWidth="1"/>
    <col min="7179" max="7179" width="7.88671875" style="110" customWidth="1"/>
    <col min="7180" max="7424" width="11.44140625" style="110"/>
    <col min="7425" max="7425" width="16" style="110" customWidth="1"/>
    <col min="7426" max="7432" width="17.5546875" style="110" customWidth="1"/>
    <col min="7433" max="7433" width="7.88671875" style="110" customWidth="1"/>
    <col min="7434" max="7434" width="14.33203125" style="110" customWidth="1"/>
    <col min="7435" max="7435" width="7.88671875" style="110" customWidth="1"/>
    <col min="7436" max="7680" width="11.44140625" style="110"/>
    <col min="7681" max="7681" width="16" style="110" customWidth="1"/>
    <col min="7682" max="7688" width="17.5546875" style="110" customWidth="1"/>
    <col min="7689" max="7689" width="7.88671875" style="110" customWidth="1"/>
    <col min="7690" max="7690" width="14.33203125" style="110" customWidth="1"/>
    <col min="7691" max="7691" width="7.88671875" style="110" customWidth="1"/>
    <col min="7692" max="7936" width="11.44140625" style="110"/>
    <col min="7937" max="7937" width="16" style="110" customWidth="1"/>
    <col min="7938" max="7944" width="17.5546875" style="110" customWidth="1"/>
    <col min="7945" max="7945" width="7.88671875" style="110" customWidth="1"/>
    <col min="7946" max="7946" width="14.33203125" style="110" customWidth="1"/>
    <col min="7947" max="7947" width="7.88671875" style="110" customWidth="1"/>
    <col min="7948" max="8192" width="11.44140625" style="110"/>
    <col min="8193" max="8193" width="16" style="110" customWidth="1"/>
    <col min="8194" max="8200" width="17.5546875" style="110" customWidth="1"/>
    <col min="8201" max="8201" width="7.88671875" style="110" customWidth="1"/>
    <col min="8202" max="8202" width="14.33203125" style="110" customWidth="1"/>
    <col min="8203" max="8203" width="7.88671875" style="110" customWidth="1"/>
    <col min="8204" max="8448" width="11.44140625" style="110"/>
    <col min="8449" max="8449" width="16" style="110" customWidth="1"/>
    <col min="8450" max="8456" width="17.5546875" style="110" customWidth="1"/>
    <col min="8457" max="8457" width="7.88671875" style="110" customWidth="1"/>
    <col min="8458" max="8458" width="14.33203125" style="110" customWidth="1"/>
    <col min="8459" max="8459" width="7.88671875" style="110" customWidth="1"/>
    <col min="8460" max="8704" width="11.44140625" style="110"/>
    <col min="8705" max="8705" width="16" style="110" customWidth="1"/>
    <col min="8706" max="8712" width="17.5546875" style="110" customWidth="1"/>
    <col min="8713" max="8713" width="7.88671875" style="110" customWidth="1"/>
    <col min="8714" max="8714" width="14.33203125" style="110" customWidth="1"/>
    <col min="8715" max="8715" width="7.88671875" style="110" customWidth="1"/>
    <col min="8716" max="8960" width="11.44140625" style="110"/>
    <col min="8961" max="8961" width="16" style="110" customWidth="1"/>
    <col min="8962" max="8968" width="17.5546875" style="110" customWidth="1"/>
    <col min="8969" max="8969" width="7.88671875" style="110" customWidth="1"/>
    <col min="8970" max="8970" width="14.33203125" style="110" customWidth="1"/>
    <col min="8971" max="8971" width="7.88671875" style="110" customWidth="1"/>
    <col min="8972" max="9216" width="11.44140625" style="110"/>
    <col min="9217" max="9217" width="16" style="110" customWidth="1"/>
    <col min="9218" max="9224" width="17.5546875" style="110" customWidth="1"/>
    <col min="9225" max="9225" width="7.88671875" style="110" customWidth="1"/>
    <col min="9226" max="9226" width="14.33203125" style="110" customWidth="1"/>
    <col min="9227" max="9227" width="7.88671875" style="110" customWidth="1"/>
    <col min="9228" max="9472" width="11.44140625" style="110"/>
    <col min="9473" max="9473" width="16" style="110" customWidth="1"/>
    <col min="9474" max="9480" width="17.5546875" style="110" customWidth="1"/>
    <col min="9481" max="9481" width="7.88671875" style="110" customWidth="1"/>
    <col min="9482" max="9482" width="14.33203125" style="110" customWidth="1"/>
    <col min="9483" max="9483" width="7.88671875" style="110" customWidth="1"/>
    <col min="9484" max="9728" width="11.44140625" style="110"/>
    <col min="9729" max="9729" width="16" style="110" customWidth="1"/>
    <col min="9730" max="9736" width="17.5546875" style="110" customWidth="1"/>
    <col min="9737" max="9737" width="7.88671875" style="110" customWidth="1"/>
    <col min="9738" max="9738" width="14.33203125" style="110" customWidth="1"/>
    <col min="9739" max="9739" width="7.88671875" style="110" customWidth="1"/>
    <col min="9740" max="9984" width="11.44140625" style="110"/>
    <col min="9985" max="9985" width="16" style="110" customWidth="1"/>
    <col min="9986" max="9992" width="17.5546875" style="110" customWidth="1"/>
    <col min="9993" max="9993" width="7.88671875" style="110" customWidth="1"/>
    <col min="9994" max="9994" width="14.33203125" style="110" customWidth="1"/>
    <col min="9995" max="9995" width="7.88671875" style="110" customWidth="1"/>
    <col min="9996" max="10240" width="11.44140625" style="110"/>
    <col min="10241" max="10241" width="16" style="110" customWidth="1"/>
    <col min="10242" max="10248" width="17.5546875" style="110" customWidth="1"/>
    <col min="10249" max="10249" width="7.88671875" style="110" customWidth="1"/>
    <col min="10250" max="10250" width="14.33203125" style="110" customWidth="1"/>
    <col min="10251" max="10251" width="7.88671875" style="110" customWidth="1"/>
    <col min="10252" max="10496" width="11.44140625" style="110"/>
    <col min="10497" max="10497" width="16" style="110" customWidth="1"/>
    <col min="10498" max="10504" width="17.5546875" style="110" customWidth="1"/>
    <col min="10505" max="10505" width="7.88671875" style="110" customWidth="1"/>
    <col min="10506" max="10506" width="14.33203125" style="110" customWidth="1"/>
    <col min="10507" max="10507" width="7.88671875" style="110" customWidth="1"/>
    <col min="10508" max="10752" width="11.44140625" style="110"/>
    <col min="10753" max="10753" width="16" style="110" customWidth="1"/>
    <col min="10754" max="10760" width="17.5546875" style="110" customWidth="1"/>
    <col min="10761" max="10761" width="7.88671875" style="110" customWidth="1"/>
    <col min="10762" max="10762" width="14.33203125" style="110" customWidth="1"/>
    <col min="10763" max="10763" width="7.88671875" style="110" customWidth="1"/>
    <col min="10764" max="11008" width="11.44140625" style="110"/>
    <col min="11009" max="11009" width="16" style="110" customWidth="1"/>
    <col min="11010" max="11016" width="17.5546875" style="110" customWidth="1"/>
    <col min="11017" max="11017" width="7.88671875" style="110" customWidth="1"/>
    <col min="11018" max="11018" width="14.33203125" style="110" customWidth="1"/>
    <col min="11019" max="11019" width="7.88671875" style="110" customWidth="1"/>
    <col min="11020" max="11264" width="11.44140625" style="110"/>
    <col min="11265" max="11265" width="16" style="110" customWidth="1"/>
    <col min="11266" max="11272" width="17.5546875" style="110" customWidth="1"/>
    <col min="11273" max="11273" width="7.88671875" style="110" customWidth="1"/>
    <col min="11274" max="11274" width="14.33203125" style="110" customWidth="1"/>
    <col min="11275" max="11275" width="7.88671875" style="110" customWidth="1"/>
    <col min="11276" max="11520" width="11.44140625" style="110"/>
    <col min="11521" max="11521" width="16" style="110" customWidth="1"/>
    <col min="11522" max="11528" width="17.5546875" style="110" customWidth="1"/>
    <col min="11529" max="11529" width="7.88671875" style="110" customWidth="1"/>
    <col min="11530" max="11530" width="14.33203125" style="110" customWidth="1"/>
    <col min="11531" max="11531" width="7.88671875" style="110" customWidth="1"/>
    <col min="11532" max="11776" width="11.44140625" style="110"/>
    <col min="11777" max="11777" width="16" style="110" customWidth="1"/>
    <col min="11778" max="11784" width="17.5546875" style="110" customWidth="1"/>
    <col min="11785" max="11785" width="7.88671875" style="110" customWidth="1"/>
    <col min="11786" max="11786" width="14.33203125" style="110" customWidth="1"/>
    <col min="11787" max="11787" width="7.88671875" style="110" customWidth="1"/>
    <col min="11788" max="12032" width="11.44140625" style="110"/>
    <col min="12033" max="12033" width="16" style="110" customWidth="1"/>
    <col min="12034" max="12040" width="17.5546875" style="110" customWidth="1"/>
    <col min="12041" max="12041" width="7.88671875" style="110" customWidth="1"/>
    <col min="12042" max="12042" width="14.33203125" style="110" customWidth="1"/>
    <col min="12043" max="12043" width="7.88671875" style="110" customWidth="1"/>
    <col min="12044" max="12288" width="11.44140625" style="110"/>
    <col min="12289" max="12289" width="16" style="110" customWidth="1"/>
    <col min="12290" max="12296" width="17.5546875" style="110" customWidth="1"/>
    <col min="12297" max="12297" width="7.88671875" style="110" customWidth="1"/>
    <col min="12298" max="12298" width="14.33203125" style="110" customWidth="1"/>
    <col min="12299" max="12299" width="7.88671875" style="110" customWidth="1"/>
    <col min="12300" max="12544" width="11.44140625" style="110"/>
    <col min="12545" max="12545" width="16" style="110" customWidth="1"/>
    <col min="12546" max="12552" width="17.5546875" style="110" customWidth="1"/>
    <col min="12553" max="12553" width="7.88671875" style="110" customWidth="1"/>
    <col min="12554" max="12554" width="14.33203125" style="110" customWidth="1"/>
    <col min="12555" max="12555" width="7.88671875" style="110" customWidth="1"/>
    <col min="12556" max="12800" width="11.44140625" style="110"/>
    <col min="12801" max="12801" width="16" style="110" customWidth="1"/>
    <col min="12802" max="12808" width="17.5546875" style="110" customWidth="1"/>
    <col min="12809" max="12809" width="7.88671875" style="110" customWidth="1"/>
    <col min="12810" max="12810" width="14.33203125" style="110" customWidth="1"/>
    <col min="12811" max="12811" width="7.88671875" style="110" customWidth="1"/>
    <col min="12812" max="13056" width="11.44140625" style="110"/>
    <col min="13057" max="13057" width="16" style="110" customWidth="1"/>
    <col min="13058" max="13064" width="17.5546875" style="110" customWidth="1"/>
    <col min="13065" max="13065" width="7.88671875" style="110" customWidth="1"/>
    <col min="13066" max="13066" width="14.33203125" style="110" customWidth="1"/>
    <col min="13067" max="13067" width="7.88671875" style="110" customWidth="1"/>
    <col min="13068" max="13312" width="11.44140625" style="110"/>
    <col min="13313" max="13313" width="16" style="110" customWidth="1"/>
    <col min="13314" max="13320" width="17.5546875" style="110" customWidth="1"/>
    <col min="13321" max="13321" width="7.88671875" style="110" customWidth="1"/>
    <col min="13322" max="13322" width="14.33203125" style="110" customWidth="1"/>
    <col min="13323" max="13323" width="7.88671875" style="110" customWidth="1"/>
    <col min="13324" max="13568" width="11.44140625" style="110"/>
    <col min="13569" max="13569" width="16" style="110" customWidth="1"/>
    <col min="13570" max="13576" width="17.5546875" style="110" customWidth="1"/>
    <col min="13577" max="13577" width="7.88671875" style="110" customWidth="1"/>
    <col min="13578" max="13578" width="14.33203125" style="110" customWidth="1"/>
    <col min="13579" max="13579" width="7.88671875" style="110" customWidth="1"/>
    <col min="13580" max="13824" width="11.44140625" style="110"/>
    <col min="13825" max="13825" width="16" style="110" customWidth="1"/>
    <col min="13826" max="13832" width="17.5546875" style="110" customWidth="1"/>
    <col min="13833" max="13833" width="7.88671875" style="110" customWidth="1"/>
    <col min="13834" max="13834" width="14.33203125" style="110" customWidth="1"/>
    <col min="13835" max="13835" width="7.88671875" style="110" customWidth="1"/>
    <col min="13836" max="14080" width="11.44140625" style="110"/>
    <col min="14081" max="14081" width="16" style="110" customWidth="1"/>
    <col min="14082" max="14088" width="17.5546875" style="110" customWidth="1"/>
    <col min="14089" max="14089" width="7.88671875" style="110" customWidth="1"/>
    <col min="14090" max="14090" width="14.33203125" style="110" customWidth="1"/>
    <col min="14091" max="14091" width="7.88671875" style="110" customWidth="1"/>
    <col min="14092" max="14336" width="11.44140625" style="110"/>
    <col min="14337" max="14337" width="16" style="110" customWidth="1"/>
    <col min="14338" max="14344" width="17.5546875" style="110" customWidth="1"/>
    <col min="14345" max="14345" width="7.88671875" style="110" customWidth="1"/>
    <col min="14346" max="14346" width="14.33203125" style="110" customWidth="1"/>
    <col min="14347" max="14347" width="7.88671875" style="110" customWidth="1"/>
    <col min="14348" max="14592" width="11.44140625" style="110"/>
    <col min="14593" max="14593" width="16" style="110" customWidth="1"/>
    <col min="14594" max="14600" width="17.5546875" style="110" customWidth="1"/>
    <col min="14601" max="14601" width="7.88671875" style="110" customWidth="1"/>
    <col min="14602" max="14602" width="14.33203125" style="110" customWidth="1"/>
    <col min="14603" max="14603" width="7.88671875" style="110" customWidth="1"/>
    <col min="14604" max="14848" width="11.44140625" style="110"/>
    <col min="14849" max="14849" width="16" style="110" customWidth="1"/>
    <col min="14850" max="14856" width="17.5546875" style="110" customWidth="1"/>
    <col min="14857" max="14857" width="7.88671875" style="110" customWidth="1"/>
    <col min="14858" max="14858" width="14.33203125" style="110" customWidth="1"/>
    <col min="14859" max="14859" width="7.88671875" style="110" customWidth="1"/>
    <col min="14860" max="15104" width="11.44140625" style="110"/>
    <col min="15105" max="15105" width="16" style="110" customWidth="1"/>
    <col min="15106" max="15112" width="17.5546875" style="110" customWidth="1"/>
    <col min="15113" max="15113" width="7.88671875" style="110" customWidth="1"/>
    <col min="15114" max="15114" width="14.33203125" style="110" customWidth="1"/>
    <col min="15115" max="15115" width="7.88671875" style="110" customWidth="1"/>
    <col min="15116" max="15360" width="11.44140625" style="110"/>
    <col min="15361" max="15361" width="16" style="110" customWidth="1"/>
    <col min="15362" max="15368" width="17.5546875" style="110" customWidth="1"/>
    <col min="15369" max="15369" width="7.88671875" style="110" customWidth="1"/>
    <col min="15370" max="15370" width="14.33203125" style="110" customWidth="1"/>
    <col min="15371" max="15371" width="7.88671875" style="110" customWidth="1"/>
    <col min="15372" max="15616" width="11.44140625" style="110"/>
    <col min="15617" max="15617" width="16" style="110" customWidth="1"/>
    <col min="15618" max="15624" width="17.5546875" style="110" customWidth="1"/>
    <col min="15625" max="15625" width="7.88671875" style="110" customWidth="1"/>
    <col min="15626" max="15626" width="14.33203125" style="110" customWidth="1"/>
    <col min="15627" max="15627" width="7.88671875" style="110" customWidth="1"/>
    <col min="15628" max="15872" width="11.44140625" style="110"/>
    <col min="15873" max="15873" width="16" style="110" customWidth="1"/>
    <col min="15874" max="15880" width="17.5546875" style="110" customWidth="1"/>
    <col min="15881" max="15881" width="7.88671875" style="110" customWidth="1"/>
    <col min="15882" max="15882" width="14.33203125" style="110" customWidth="1"/>
    <col min="15883" max="15883" width="7.88671875" style="110" customWidth="1"/>
    <col min="15884" max="16128" width="11.44140625" style="110"/>
    <col min="16129" max="16129" width="16" style="110" customWidth="1"/>
    <col min="16130" max="16136" width="17.5546875" style="110" customWidth="1"/>
    <col min="16137" max="16137" width="7.88671875" style="110" customWidth="1"/>
    <col min="16138" max="16138" width="14.33203125" style="110" customWidth="1"/>
    <col min="16139" max="16139" width="7.88671875" style="110" customWidth="1"/>
    <col min="16140" max="16384" width="11.44140625" style="110"/>
  </cols>
  <sheetData>
    <row r="1" spans="1:8" ht="24" customHeight="1" x14ac:dyDescent="0.25">
      <c r="A1" s="213" t="s">
        <v>273</v>
      </c>
      <c r="B1" s="213"/>
      <c r="C1" s="213"/>
      <c r="D1" s="213"/>
      <c r="E1" s="213"/>
      <c r="F1" s="213"/>
      <c r="G1" s="213"/>
      <c r="H1" s="213"/>
    </row>
    <row r="2" spans="1:8" s="119" customFormat="1" ht="13.8" thickBot="1" x14ac:dyDescent="0.3">
      <c r="A2" s="118"/>
      <c r="H2" s="120" t="s">
        <v>274</v>
      </c>
    </row>
    <row r="3" spans="1:8" s="119" customFormat="1" ht="27" thickBot="1" x14ac:dyDescent="0.3">
      <c r="A3" s="121" t="s">
        <v>275</v>
      </c>
      <c r="B3" s="237" t="s">
        <v>276</v>
      </c>
      <c r="C3" s="238"/>
      <c r="D3" s="238"/>
      <c r="E3" s="238"/>
      <c r="F3" s="238"/>
      <c r="G3" s="238"/>
      <c r="H3" s="239"/>
    </row>
    <row r="4" spans="1:8" s="119" customFormat="1" ht="79.8" thickBot="1" x14ac:dyDescent="0.3">
      <c r="A4" s="122" t="s">
        <v>277</v>
      </c>
      <c r="B4" s="123" t="s">
        <v>278</v>
      </c>
      <c r="C4" s="124" t="s">
        <v>265</v>
      </c>
      <c r="D4" s="124" t="s">
        <v>266</v>
      </c>
      <c r="E4" s="124" t="s">
        <v>267</v>
      </c>
      <c r="F4" s="124" t="s">
        <v>279</v>
      </c>
      <c r="G4" s="124" t="s">
        <v>269</v>
      </c>
      <c r="H4" s="125" t="s">
        <v>270</v>
      </c>
    </row>
    <row r="5" spans="1:8" s="119" customFormat="1" ht="13.8" thickBot="1" x14ac:dyDescent="0.3">
      <c r="A5" s="126">
        <v>634</v>
      </c>
      <c r="B5" s="127"/>
      <c r="C5" s="128"/>
      <c r="D5" s="129"/>
      <c r="E5" s="130">
        <v>3515.22</v>
      </c>
      <c r="F5" s="130"/>
      <c r="G5" s="131"/>
      <c r="H5" s="132"/>
    </row>
    <row r="6" spans="1:8" s="119" customFormat="1" ht="13.8" thickBot="1" x14ac:dyDescent="0.3">
      <c r="A6" s="133">
        <v>641</v>
      </c>
      <c r="B6" s="127"/>
      <c r="C6" s="128">
        <v>332</v>
      </c>
      <c r="D6" s="129"/>
      <c r="E6" s="130" t="s">
        <v>428</v>
      </c>
      <c r="F6" s="135"/>
      <c r="G6" s="136"/>
      <c r="H6" s="137"/>
    </row>
    <row r="7" spans="1:8" s="119" customFormat="1" ht="13.8" thickBot="1" x14ac:dyDescent="0.3">
      <c r="A7" s="133">
        <v>652</v>
      </c>
      <c r="B7" s="127"/>
      <c r="C7" s="128">
        <v>0</v>
      </c>
      <c r="D7" s="129">
        <v>5936647</v>
      </c>
      <c r="E7" s="130" t="s">
        <v>428</v>
      </c>
      <c r="F7" s="135"/>
      <c r="G7" s="136"/>
      <c r="H7" s="137"/>
    </row>
    <row r="8" spans="1:8" s="119" customFormat="1" ht="13.8" thickBot="1" x14ac:dyDescent="0.3">
      <c r="A8" s="133">
        <v>661</v>
      </c>
      <c r="B8" s="127"/>
      <c r="C8" s="128">
        <v>746958</v>
      </c>
      <c r="D8" s="129"/>
      <c r="E8" s="130" t="s">
        <v>428</v>
      </c>
      <c r="F8" s="135"/>
      <c r="G8" s="136"/>
      <c r="H8" s="137"/>
    </row>
    <row r="9" spans="1:8" s="119" customFormat="1" ht="13.8" thickBot="1" x14ac:dyDescent="0.3">
      <c r="A9" s="133">
        <v>663</v>
      </c>
      <c r="B9" s="127"/>
      <c r="C9" s="128"/>
      <c r="D9" s="129"/>
      <c r="E9" s="130" t="s">
        <v>428</v>
      </c>
      <c r="F9" s="135">
        <v>65200</v>
      </c>
      <c r="G9" s="136"/>
      <c r="H9" s="137"/>
    </row>
    <row r="10" spans="1:8" s="119" customFormat="1" ht="13.8" thickBot="1" x14ac:dyDescent="0.3">
      <c r="A10" s="133">
        <v>671</v>
      </c>
      <c r="B10" s="127">
        <v>35016859</v>
      </c>
      <c r="C10" s="128"/>
      <c r="D10" s="129"/>
      <c r="E10" s="130" t="s">
        <v>428</v>
      </c>
      <c r="F10" s="135"/>
      <c r="G10" s="136"/>
      <c r="H10" s="137"/>
    </row>
    <row r="11" spans="1:8" s="119" customFormat="1" ht="13.8" thickBot="1" x14ac:dyDescent="0.3">
      <c r="A11" s="133">
        <v>683</v>
      </c>
      <c r="B11" s="127"/>
      <c r="C11" s="128">
        <v>513738</v>
      </c>
      <c r="D11" s="129"/>
      <c r="E11" s="130" t="s">
        <v>428</v>
      </c>
      <c r="F11" s="135"/>
      <c r="G11" s="136"/>
      <c r="H11" s="137"/>
    </row>
    <row r="12" spans="1:8" s="119" customFormat="1" ht="13.8" thickBot="1" x14ac:dyDescent="0.3">
      <c r="A12" s="133">
        <v>7211</v>
      </c>
      <c r="B12" s="127"/>
      <c r="C12" s="128"/>
      <c r="D12" s="129"/>
      <c r="E12" s="130" t="s">
        <v>428</v>
      </c>
      <c r="F12" s="135"/>
      <c r="G12" s="136">
        <v>6677</v>
      </c>
      <c r="H12" s="137"/>
    </row>
    <row r="13" spans="1:8" s="119" customFormat="1" ht="13.8" thickBot="1" x14ac:dyDescent="0.3">
      <c r="A13" s="139"/>
      <c r="B13" s="127"/>
      <c r="C13" s="128"/>
      <c r="D13" s="129"/>
      <c r="E13" s="130" t="s">
        <v>428</v>
      </c>
      <c r="F13" s="141"/>
      <c r="G13" s="142"/>
      <c r="H13" s="143"/>
    </row>
    <row r="14" spans="1:8" s="119" customFormat="1" ht="30" customHeight="1" thickBot="1" x14ac:dyDescent="0.3">
      <c r="A14" s="144"/>
      <c r="B14" s="145">
        <f t="shared" ref="B14:G14" si="0">SUM(B5:B13)</f>
        <v>35016859</v>
      </c>
      <c r="C14" s="145">
        <f t="shared" si="0"/>
        <v>1261028</v>
      </c>
      <c r="D14" s="145">
        <f t="shared" si="0"/>
        <v>5936647</v>
      </c>
      <c r="E14" s="145">
        <f t="shared" si="0"/>
        <v>3515.22</v>
      </c>
      <c r="F14" s="145">
        <f t="shared" si="0"/>
        <v>65200</v>
      </c>
      <c r="G14" s="145">
        <f t="shared" si="0"/>
        <v>6677</v>
      </c>
      <c r="H14" s="148"/>
    </row>
    <row r="15" spans="1:8" s="119" customFormat="1" ht="28.5" customHeight="1" thickBot="1" x14ac:dyDescent="0.3">
      <c r="A15" s="144" t="s">
        <v>257</v>
      </c>
      <c r="B15" s="240">
        <f>SUM(B14+C14+D14+E14+F14+G14)</f>
        <v>42289926.219999999</v>
      </c>
      <c r="C15" s="241"/>
      <c r="D15" s="241"/>
      <c r="E15" s="241"/>
      <c r="F15" s="241"/>
      <c r="G15" s="241"/>
      <c r="H15" s="242"/>
    </row>
    <row r="16" spans="1:8" ht="13.8" thickBot="1" x14ac:dyDescent="0.3">
      <c r="A16" s="111"/>
      <c r="B16" s="111"/>
      <c r="C16" s="111"/>
      <c r="D16" s="149"/>
      <c r="E16" s="150"/>
      <c r="H16" s="120"/>
    </row>
    <row r="17" spans="1:8" ht="24" customHeight="1" thickBot="1" x14ac:dyDescent="0.3">
      <c r="A17" s="151"/>
      <c r="B17" s="237"/>
      <c r="C17" s="238"/>
      <c r="D17" s="238"/>
      <c r="E17" s="238"/>
      <c r="F17" s="238"/>
      <c r="G17" s="238"/>
      <c r="H17" s="239"/>
    </row>
    <row r="18" spans="1:8" ht="13.8" thickBot="1" x14ac:dyDescent="0.3">
      <c r="A18" s="152"/>
      <c r="B18" s="123"/>
      <c r="C18" s="124"/>
      <c r="D18" s="124"/>
      <c r="E18" s="124"/>
      <c r="F18" s="124"/>
      <c r="G18" s="124"/>
      <c r="H18" s="125"/>
    </row>
    <row r="19" spans="1:8" x14ac:dyDescent="0.25">
      <c r="A19" s="126"/>
      <c r="B19" s="127"/>
      <c r="C19" s="128"/>
      <c r="D19" s="129"/>
      <c r="E19" s="130"/>
      <c r="F19" s="130"/>
      <c r="G19" s="131"/>
      <c r="H19" s="132"/>
    </row>
    <row r="20" spans="1:8" x14ac:dyDescent="0.25">
      <c r="A20" s="133"/>
      <c r="B20" s="134"/>
      <c r="C20" s="135"/>
      <c r="D20" s="135"/>
      <c r="E20" s="135"/>
      <c r="F20" s="135"/>
      <c r="G20" s="136"/>
      <c r="H20" s="137"/>
    </row>
    <row r="21" spans="1:8" x14ac:dyDescent="0.25">
      <c r="A21" s="133"/>
      <c r="B21" s="134"/>
      <c r="C21" s="135"/>
      <c r="D21" s="135"/>
      <c r="E21" s="135"/>
      <c r="F21" s="135"/>
      <c r="G21" s="136"/>
      <c r="H21" s="137"/>
    </row>
    <row r="22" spans="1:8" x14ac:dyDescent="0.25">
      <c r="A22" s="133"/>
      <c r="B22" s="134"/>
      <c r="C22" s="135"/>
      <c r="D22" s="135"/>
      <c r="E22" s="135"/>
      <c r="F22" s="135"/>
      <c r="G22" s="136"/>
      <c r="H22" s="137"/>
    </row>
    <row r="23" spans="1:8" x14ac:dyDescent="0.25">
      <c r="A23" s="133"/>
      <c r="B23" s="134"/>
      <c r="C23" s="135"/>
      <c r="D23" s="135"/>
      <c r="E23" s="135"/>
      <c r="F23" s="135"/>
      <c r="G23" s="136"/>
      <c r="H23" s="137"/>
    </row>
    <row r="24" spans="1:8" x14ac:dyDescent="0.25">
      <c r="A24" s="138"/>
      <c r="B24" s="134"/>
      <c r="C24" s="135"/>
      <c r="D24" s="135"/>
      <c r="E24" s="135"/>
      <c r="F24" s="135"/>
      <c r="G24" s="136"/>
      <c r="H24" s="137"/>
    </row>
    <row r="25" spans="1:8" x14ac:dyDescent="0.25">
      <c r="A25" s="138"/>
      <c r="B25" s="134"/>
      <c r="C25" s="135"/>
      <c r="D25" s="135"/>
      <c r="E25" s="135"/>
      <c r="F25" s="135"/>
      <c r="G25" s="136"/>
      <c r="H25" s="137"/>
    </row>
    <row r="26" spans="1:8" x14ac:dyDescent="0.25">
      <c r="A26" s="138"/>
      <c r="B26" s="134"/>
      <c r="C26" s="135"/>
      <c r="D26" s="135"/>
      <c r="E26" s="135"/>
      <c r="F26" s="135"/>
      <c r="G26" s="136"/>
      <c r="H26" s="137"/>
    </row>
    <row r="27" spans="1:8" ht="13.8" thickBot="1" x14ac:dyDescent="0.3">
      <c r="A27" s="139"/>
      <c r="B27" s="140"/>
      <c r="C27" s="141"/>
      <c r="D27" s="141"/>
      <c r="E27" s="141"/>
      <c r="F27" s="141"/>
      <c r="G27" s="142"/>
      <c r="H27" s="143"/>
    </row>
    <row r="28" spans="1:8" s="119" customFormat="1" ht="30" customHeight="1" thickBot="1" x14ac:dyDescent="0.3">
      <c r="A28" s="144"/>
      <c r="B28" s="145"/>
      <c r="C28" s="146"/>
      <c r="D28" s="147"/>
      <c r="E28" s="146"/>
      <c r="F28" s="147"/>
      <c r="G28" s="146"/>
      <c r="H28" s="148"/>
    </row>
    <row r="29" spans="1:8" s="119" customFormat="1" ht="28.5" customHeight="1" thickBot="1" x14ac:dyDescent="0.3">
      <c r="A29" s="144"/>
      <c r="B29" s="240"/>
      <c r="C29" s="241"/>
      <c r="D29" s="241"/>
      <c r="E29" s="241"/>
      <c r="F29" s="241"/>
      <c r="G29" s="241"/>
      <c r="H29" s="242"/>
    </row>
    <row r="30" spans="1:8" ht="13.8" thickBot="1" x14ac:dyDescent="0.3">
      <c r="D30" s="154"/>
      <c r="E30" s="155"/>
    </row>
    <row r="31" spans="1:8" ht="16.2" thickBot="1" x14ac:dyDescent="0.3">
      <c r="A31" s="151"/>
      <c r="B31" s="237"/>
      <c r="C31" s="238"/>
      <c r="D31" s="238"/>
      <c r="E31" s="238"/>
      <c r="F31" s="238"/>
      <c r="G31" s="238"/>
      <c r="H31" s="239"/>
    </row>
    <row r="32" spans="1:8" ht="13.8" thickBot="1" x14ac:dyDescent="0.3">
      <c r="A32" s="152"/>
      <c r="B32" s="123"/>
      <c r="C32" s="124"/>
      <c r="D32" s="124"/>
      <c r="E32" s="124"/>
      <c r="F32" s="124"/>
      <c r="G32" s="124"/>
      <c r="H32" s="125"/>
    </row>
    <row r="33" spans="1:8" x14ac:dyDescent="0.25">
      <c r="A33" s="126"/>
      <c r="B33" s="127"/>
      <c r="C33" s="128"/>
      <c r="D33" s="129"/>
      <c r="E33" s="130"/>
      <c r="F33" s="130"/>
      <c r="G33" s="131"/>
      <c r="H33" s="132"/>
    </row>
    <row r="34" spans="1:8" x14ac:dyDescent="0.25">
      <c r="A34" s="133"/>
      <c r="B34" s="134"/>
      <c r="C34" s="135"/>
      <c r="D34" s="135"/>
      <c r="E34" s="135"/>
      <c r="F34" s="135"/>
      <c r="G34" s="136"/>
      <c r="H34" s="137"/>
    </row>
    <row r="35" spans="1:8" x14ac:dyDescent="0.25">
      <c r="A35" s="133"/>
      <c r="B35" s="134"/>
      <c r="C35" s="135"/>
      <c r="D35" s="135"/>
      <c r="E35" s="135"/>
      <c r="F35" s="135"/>
      <c r="G35" s="136"/>
      <c r="H35" s="137"/>
    </row>
    <row r="36" spans="1:8" x14ac:dyDescent="0.25">
      <c r="A36" s="133"/>
      <c r="B36" s="134"/>
      <c r="C36" s="135"/>
      <c r="D36" s="135"/>
      <c r="E36" s="135"/>
      <c r="F36" s="135"/>
      <c r="G36" s="136"/>
      <c r="H36" s="137"/>
    </row>
    <row r="37" spans="1:8" x14ac:dyDescent="0.25">
      <c r="A37" s="133"/>
      <c r="B37" s="134"/>
      <c r="C37" s="135"/>
      <c r="D37" s="135"/>
      <c r="E37" s="135"/>
      <c r="F37" s="135"/>
      <c r="G37" s="136"/>
      <c r="H37" s="137"/>
    </row>
    <row r="38" spans="1:8" ht="13.5" customHeight="1" x14ac:dyDescent="0.25">
      <c r="A38" s="133"/>
      <c r="B38" s="134"/>
      <c r="C38" s="135"/>
      <c r="D38" s="135"/>
      <c r="E38" s="135"/>
      <c r="F38" s="135"/>
      <c r="G38" s="136"/>
      <c r="H38" s="137"/>
    </row>
    <row r="39" spans="1:8" ht="13.5" customHeight="1" x14ac:dyDescent="0.25">
      <c r="A39" s="138"/>
      <c r="B39" s="134"/>
      <c r="C39" s="135"/>
      <c r="D39" s="135"/>
      <c r="E39" s="135"/>
      <c r="F39" s="135"/>
      <c r="G39" s="136"/>
      <c r="H39" s="137"/>
    </row>
    <row r="40" spans="1:8" ht="13.5" customHeight="1" x14ac:dyDescent="0.25">
      <c r="A40" s="138"/>
      <c r="B40" s="134"/>
      <c r="C40" s="135"/>
      <c r="D40" s="135"/>
      <c r="E40" s="135"/>
      <c r="F40" s="135"/>
      <c r="G40" s="136"/>
      <c r="H40" s="137"/>
    </row>
    <row r="41" spans="1:8" ht="13.8" thickBot="1" x14ac:dyDescent="0.3">
      <c r="A41" s="139"/>
      <c r="B41" s="140"/>
      <c r="C41" s="141"/>
      <c r="D41" s="141"/>
      <c r="E41" s="141"/>
      <c r="F41" s="141"/>
      <c r="G41" s="142"/>
      <c r="H41" s="143"/>
    </row>
    <row r="42" spans="1:8" s="119" customFormat="1" ht="30" customHeight="1" thickBot="1" x14ac:dyDescent="0.3">
      <c r="A42" s="144"/>
      <c r="B42" s="145"/>
      <c r="C42" s="146"/>
      <c r="D42" s="147"/>
      <c r="E42" s="146"/>
      <c r="F42" s="147"/>
      <c r="G42" s="146"/>
      <c r="H42" s="148"/>
    </row>
    <row r="43" spans="1:8" s="119" customFormat="1" ht="28.5" customHeight="1" thickBot="1" x14ac:dyDescent="0.3">
      <c r="A43" s="144"/>
      <c r="B43" s="240"/>
      <c r="C43" s="241"/>
      <c r="D43" s="241"/>
      <c r="E43" s="241"/>
      <c r="F43" s="241"/>
      <c r="G43" s="241"/>
      <c r="H43" s="242"/>
    </row>
    <row r="44" spans="1:8" ht="13.5" customHeight="1" x14ac:dyDescent="0.25">
      <c r="C44" s="156"/>
      <c r="D44" s="154"/>
      <c r="E44" s="157"/>
    </row>
    <row r="45" spans="1:8" x14ac:dyDescent="0.25">
      <c r="A45" s="156"/>
      <c r="B45" s="156"/>
      <c r="C45" s="156"/>
      <c r="D45" s="162"/>
      <c r="E45" s="164"/>
    </row>
    <row r="46" spans="1:8" x14ac:dyDescent="0.25">
      <c r="A46" s="156"/>
      <c r="B46" s="156"/>
      <c r="C46" s="156"/>
      <c r="D46" s="162"/>
      <c r="E46" s="163"/>
    </row>
    <row r="47" spans="1:8" ht="22.5" customHeight="1" x14ac:dyDescent="0.25">
      <c r="A47" s="156"/>
      <c r="B47" s="156"/>
      <c r="C47" s="156"/>
      <c r="D47" s="162"/>
      <c r="E47" s="159"/>
    </row>
    <row r="48" spans="1:8" ht="22.5" customHeight="1" x14ac:dyDescent="0.25">
      <c r="D48" s="158"/>
      <c r="E48" s="160"/>
    </row>
  </sheetData>
  <mergeCells count="7">
    <mergeCell ref="B31:H31"/>
    <mergeCell ref="B43:H43"/>
    <mergeCell ref="A1:H1"/>
    <mergeCell ref="B3:H3"/>
    <mergeCell ref="B15:H15"/>
    <mergeCell ref="B17:H17"/>
    <mergeCell ref="B29:H29"/>
  </mergeCells>
  <conditionalFormatting sqref="D15:F17 D19:F20 D22:F23 D25:F26 D28:F29 D31:F32 D43:F44 D35:F41 F11:F12">
    <cfRule type="cellIs" dxfId="1" priority="5" stopIfTrue="1" operator="notEqual">
      <formula>ROUND(D11,0)</formula>
    </cfRule>
    <cfRule type="cellIs" dxfId="0" priority="6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F8:F13 D15:F44" xr:uid="{00000000-0002-0000-0100-000000000000}">
      <formula1>99999999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23"/>
  <sheetViews>
    <sheetView view="pageBreakPreview" zoomScale="85" zoomScaleNormal="85" zoomScaleSheetLayoutView="85" workbookViewId="0">
      <selection activeCell="N1" sqref="N1"/>
    </sheetView>
  </sheetViews>
  <sheetFormatPr defaultRowHeight="15.6" x14ac:dyDescent="0.3"/>
  <cols>
    <col min="1" max="1" width="4" style="33" customWidth="1"/>
    <col min="2" max="2" width="6" style="34" customWidth="1"/>
    <col min="3" max="3" width="52.109375" style="34" customWidth="1"/>
    <col min="4" max="5" width="16.6640625" style="34" customWidth="1"/>
    <col min="6" max="6" width="17.44140625" style="34" customWidth="1"/>
    <col min="7" max="9" width="14.6640625" style="34" customWidth="1"/>
    <col min="10" max="11" width="18" style="34" customWidth="1"/>
    <col min="12" max="12" width="15.6640625" style="34" customWidth="1"/>
    <col min="13" max="14" width="16.6640625" style="34" customWidth="1"/>
    <col min="15" max="253" width="9.109375" style="35"/>
    <col min="254" max="254" width="4" style="35" customWidth="1"/>
    <col min="255" max="255" width="6" style="35" customWidth="1"/>
    <col min="256" max="256" width="52.109375" style="35" customWidth="1"/>
    <col min="257" max="258" width="16.6640625" style="35" customWidth="1"/>
    <col min="259" max="259" width="17.44140625" style="35" customWidth="1"/>
    <col min="260" max="262" width="14.6640625" style="35" customWidth="1"/>
    <col min="263" max="264" width="18" style="35" customWidth="1"/>
    <col min="265" max="267" width="15.6640625" style="35" customWidth="1"/>
    <col min="268" max="268" width="17.5546875" style="35" customWidth="1"/>
    <col min="269" max="270" width="16.6640625" style="35" customWidth="1"/>
    <col min="271" max="509" width="9.109375" style="35"/>
    <col min="510" max="510" width="4" style="35" customWidth="1"/>
    <col min="511" max="511" width="6" style="35" customWidth="1"/>
    <col min="512" max="512" width="52.109375" style="35" customWidth="1"/>
    <col min="513" max="514" width="16.6640625" style="35" customWidth="1"/>
    <col min="515" max="515" width="17.44140625" style="35" customWidth="1"/>
    <col min="516" max="518" width="14.6640625" style="35" customWidth="1"/>
    <col min="519" max="520" width="18" style="35" customWidth="1"/>
    <col min="521" max="523" width="15.6640625" style="35" customWidth="1"/>
    <col min="524" max="524" width="17.5546875" style="35" customWidth="1"/>
    <col min="525" max="526" width="16.6640625" style="35" customWidth="1"/>
    <col min="527" max="765" width="9.109375" style="35"/>
    <col min="766" max="766" width="4" style="35" customWidth="1"/>
    <col min="767" max="767" width="6" style="35" customWidth="1"/>
    <col min="768" max="768" width="52.109375" style="35" customWidth="1"/>
    <col min="769" max="770" width="16.6640625" style="35" customWidth="1"/>
    <col min="771" max="771" width="17.44140625" style="35" customWidth="1"/>
    <col min="772" max="774" width="14.6640625" style="35" customWidth="1"/>
    <col min="775" max="776" width="18" style="35" customWidth="1"/>
    <col min="777" max="779" width="15.6640625" style="35" customWidth="1"/>
    <col min="780" max="780" width="17.5546875" style="35" customWidth="1"/>
    <col min="781" max="782" width="16.6640625" style="35" customWidth="1"/>
    <col min="783" max="1021" width="9.109375" style="35"/>
    <col min="1022" max="1022" width="4" style="35" customWidth="1"/>
    <col min="1023" max="1023" width="6" style="35" customWidth="1"/>
    <col min="1024" max="1024" width="52.109375" style="35" customWidth="1"/>
    <col min="1025" max="1026" width="16.6640625" style="35" customWidth="1"/>
    <col min="1027" max="1027" width="17.44140625" style="35" customWidth="1"/>
    <col min="1028" max="1030" width="14.6640625" style="35" customWidth="1"/>
    <col min="1031" max="1032" width="18" style="35" customWidth="1"/>
    <col min="1033" max="1035" width="15.6640625" style="35" customWidth="1"/>
    <col min="1036" max="1036" width="17.5546875" style="35" customWidth="1"/>
    <col min="1037" max="1038" width="16.6640625" style="35" customWidth="1"/>
    <col min="1039" max="1277" width="9.109375" style="35"/>
    <col min="1278" max="1278" width="4" style="35" customWidth="1"/>
    <col min="1279" max="1279" width="6" style="35" customWidth="1"/>
    <col min="1280" max="1280" width="52.109375" style="35" customWidth="1"/>
    <col min="1281" max="1282" width="16.6640625" style="35" customWidth="1"/>
    <col min="1283" max="1283" width="17.44140625" style="35" customWidth="1"/>
    <col min="1284" max="1286" width="14.6640625" style="35" customWidth="1"/>
    <col min="1287" max="1288" width="18" style="35" customWidth="1"/>
    <col min="1289" max="1291" width="15.6640625" style="35" customWidth="1"/>
    <col min="1292" max="1292" width="17.5546875" style="35" customWidth="1"/>
    <col min="1293" max="1294" width="16.6640625" style="35" customWidth="1"/>
    <col min="1295" max="1533" width="9.109375" style="35"/>
    <col min="1534" max="1534" width="4" style="35" customWidth="1"/>
    <col min="1535" max="1535" width="6" style="35" customWidth="1"/>
    <col min="1536" max="1536" width="52.109375" style="35" customWidth="1"/>
    <col min="1537" max="1538" width="16.6640625" style="35" customWidth="1"/>
    <col min="1539" max="1539" width="17.44140625" style="35" customWidth="1"/>
    <col min="1540" max="1542" width="14.6640625" style="35" customWidth="1"/>
    <col min="1543" max="1544" width="18" style="35" customWidth="1"/>
    <col min="1545" max="1547" width="15.6640625" style="35" customWidth="1"/>
    <col min="1548" max="1548" width="17.5546875" style="35" customWidth="1"/>
    <col min="1549" max="1550" width="16.6640625" style="35" customWidth="1"/>
    <col min="1551" max="1789" width="9.109375" style="35"/>
    <col min="1790" max="1790" width="4" style="35" customWidth="1"/>
    <col min="1791" max="1791" width="6" style="35" customWidth="1"/>
    <col min="1792" max="1792" width="52.109375" style="35" customWidth="1"/>
    <col min="1793" max="1794" width="16.6640625" style="35" customWidth="1"/>
    <col min="1795" max="1795" width="17.44140625" style="35" customWidth="1"/>
    <col min="1796" max="1798" width="14.6640625" style="35" customWidth="1"/>
    <col min="1799" max="1800" width="18" style="35" customWidth="1"/>
    <col min="1801" max="1803" width="15.6640625" style="35" customWidth="1"/>
    <col min="1804" max="1804" width="17.5546875" style="35" customWidth="1"/>
    <col min="1805" max="1806" width="16.6640625" style="35" customWidth="1"/>
    <col min="1807" max="2045" width="9.109375" style="35"/>
    <col min="2046" max="2046" width="4" style="35" customWidth="1"/>
    <col min="2047" max="2047" width="6" style="35" customWidth="1"/>
    <col min="2048" max="2048" width="52.109375" style="35" customWidth="1"/>
    <col min="2049" max="2050" width="16.6640625" style="35" customWidth="1"/>
    <col min="2051" max="2051" width="17.44140625" style="35" customWidth="1"/>
    <col min="2052" max="2054" width="14.6640625" style="35" customWidth="1"/>
    <col min="2055" max="2056" width="18" style="35" customWidth="1"/>
    <col min="2057" max="2059" width="15.6640625" style="35" customWidth="1"/>
    <col min="2060" max="2060" width="17.5546875" style="35" customWidth="1"/>
    <col min="2061" max="2062" width="16.6640625" style="35" customWidth="1"/>
    <col min="2063" max="2301" width="9.109375" style="35"/>
    <col min="2302" max="2302" width="4" style="35" customWidth="1"/>
    <col min="2303" max="2303" width="6" style="35" customWidth="1"/>
    <col min="2304" max="2304" width="52.109375" style="35" customWidth="1"/>
    <col min="2305" max="2306" width="16.6640625" style="35" customWidth="1"/>
    <col min="2307" max="2307" width="17.44140625" style="35" customWidth="1"/>
    <col min="2308" max="2310" width="14.6640625" style="35" customWidth="1"/>
    <col min="2311" max="2312" width="18" style="35" customWidth="1"/>
    <col min="2313" max="2315" width="15.6640625" style="35" customWidth="1"/>
    <col min="2316" max="2316" width="17.5546875" style="35" customWidth="1"/>
    <col min="2317" max="2318" width="16.6640625" style="35" customWidth="1"/>
    <col min="2319" max="2557" width="9.109375" style="35"/>
    <col min="2558" max="2558" width="4" style="35" customWidth="1"/>
    <col min="2559" max="2559" width="6" style="35" customWidth="1"/>
    <col min="2560" max="2560" width="52.109375" style="35" customWidth="1"/>
    <col min="2561" max="2562" width="16.6640625" style="35" customWidth="1"/>
    <col min="2563" max="2563" width="17.44140625" style="35" customWidth="1"/>
    <col min="2564" max="2566" width="14.6640625" style="35" customWidth="1"/>
    <col min="2567" max="2568" width="18" style="35" customWidth="1"/>
    <col min="2569" max="2571" width="15.6640625" style="35" customWidth="1"/>
    <col min="2572" max="2572" width="17.5546875" style="35" customWidth="1"/>
    <col min="2573" max="2574" width="16.6640625" style="35" customWidth="1"/>
    <col min="2575" max="2813" width="9.109375" style="35"/>
    <col min="2814" max="2814" width="4" style="35" customWidth="1"/>
    <col min="2815" max="2815" width="6" style="35" customWidth="1"/>
    <col min="2816" max="2816" width="52.109375" style="35" customWidth="1"/>
    <col min="2817" max="2818" width="16.6640625" style="35" customWidth="1"/>
    <col min="2819" max="2819" width="17.44140625" style="35" customWidth="1"/>
    <col min="2820" max="2822" width="14.6640625" style="35" customWidth="1"/>
    <col min="2823" max="2824" width="18" style="35" customWidth="1"/>
    <col min="2825" max="2827" width="15.6640625" style="35" customWidth="1"/>
    <col min="2828" max="2828" width="17.5546875" style="35" customWidth="1"/>
    <col min="2829" max="2830" width="16.6640625" style="35" customWidth="1"/>
    <col min="2831" max="3069" width="9.109375" style="35"/>
    <col min="3070" max="3070" width="4" style="35" customWidth="1"/>
    <col min="3071" max="3071" width="6" style="35" customWidth="1"/>
    <col min="3072" max="3072" width="52.109375" style="35" customWidth="1"/>
    <col min="3073" max="3074" width="16.6640625" style="35" customWidth="1"/>
    <col min="3075" max="3075" width="17.44140625" style="35" customWidth="1"/>
    <col min="3076" max="3078" width="14.6640625" style="35" customWidth="1"/>
    <col min="3079" max="3080" width="18" style="35" customWidth="1"/>
    <col min="3081" max="3083" width="15.6640625" style="35" customWidth="1"/>
    <col min="3084" max="3084" width="17.5546875" style="35" customWidth="1"/>
    <col min="3085" max="3086" width="16.6640625" style="35" customWidth="1"/>
    <col min="3087" max="3325" width="9.109375" style="35"/>
    <col min="3326" max="3326" width="4" style="35" customWidth="1"/>
    <col min="3327" max="3327" width="6" style="35" customWidth="1"/>
    <col min="3328" max="3328" width="52.109375" style="35" customWidth="1"/>
    <col min="3329" max="3330" width="16.6640625" style="35" customWidth="1"/>
    <col min="3331" max="3331" width="17.44140625" style="35" customWidth="1"/>
    <col min="3332" max="3334" width="14.6640625" style="35" customWidth="1"/>
    <col min="3335" max="3336" width="18" style="35" customWidth="1"/>
    <col min="3337" max="3339" width="15.6640625" style="35" customWidth="1"/>
    <col min="3340" max="3340" width="17.5546875" style="35" customWidth="1"/>
    <col min="3341" max="3342" width="16.6640625" style="35" customWidth="1"/>
    <col min="3343" max="3581" width="9.109375" style="35"/>
    <col min="3582" max="3582" width="4" style="35" customWidth="1"/>
    <col min="3583" max="3583" width="6" style="35" customWidth="1"/>
    <col min="3584" max="3584" width="52.109375" style="35" customWidth="1"/>
    <col min="3585" max="3586" width="16.6640625" style="35" customWidth="1"/>
    <col min="3587" max="3587" width="17.44140625" style="35" customWidth="1"/>
    <col min="3588" max="3590" width="14.6640625" style="35" customWidth="1"/>
    <col min="3591" max="3592" width="18" style="35" customWidth="1"/>
    <col min="3593" max="3595" width="15.6640625" style="35" customWidth="1"/>
    <col min="3596" max="3596" width="17.5546875" style="35" customWidth="1"/>
    <col min="3597" max="3598" width="16.6640625" style="35" customWidth="1"/>
    <col min="3599" max="3837" width="9.109375" style="35"/>
    <col min="3838" max="3838" width="4" style="35" customWidth="1"/>
    <col min="3839" max="3839" width="6" style="35" customWidth="1"/>
    <col min="3840" max="3840" width="52.109375" style="35" customWidth="1"/>
    <col min="3841" max="3842" width="16.6640625" style="35" customWidth="1"/>
    <col min="3843" max="3843" width="17.44140625" style="35" customWidth="1"/>
    <col min="3844" max="3846" width="14.6640625" style="35" customWidth="1"/>
    <col min="3847" max="3848" width="18" style="35" customWidth="1"/>
    <col min="3849" max="3851" width="15.6640625" style="35" customWidth="1"/>
    <col min="3852" max="3852" width="17.5546875" style="35" customWidth="1"/>
    <col min="3853" max="3854" width="16.6640625" style="35" customWidth="1"/>
    <col min="3855" max="4093" width="9.109375" style="35"/>
    <col min="4094" max="4094" width="4" style="35" customWidth="1"/>
    <col min="4095" max="4095" width="6" style="35" customWidth="1"/>
    <col min="4096" max="4096" width="52.109375" style="35" customWidth="1"/>
    <col min="4097" max="4098" width="16.6640625" style="35" customWidth="1"/>
    <col min="4099" max="4099" width="17.44140625" style="35" customWidth="1"/>
    <col min="4100" max="4102" width="14.6640625" style="35" customWidth="1"/>
    <col min="4103" max="4104" width="18" style="35" customWidth="1"/>
    <col min="4105" max="4107" width="15.6640625" style="35" customWidth="1"/>
    <col min="4108" max="4108" width="17.5546875" style="35" customWidth="1"/>
    <col min="4109" max="4110" width="16.6640625" style="35" customWidth="1"/>
    <col min="4111" max="4349" width="9.109375" style="35"/>
    <col min="4350" max="4350" width="4" style="35" customWidth="1"/>
    <col min="4351" max="4351" width="6" style="35" customWidth="1"/>
    <col min="4352" max="4352" width="52.109375" style="35" customWidth="1"/>
    <col min="4353" max="4354" width="16.6640625" style="35" customWidth="1"/>
    <col min="4355" max="4355" width="17.44140625" style="35" customWidth="1"/>
    <col min="4356" max="4358" width="14.6640625" style="35" customWidth="1"/>
    <col min="4359" max="4360" width="18" style="35" customWidth="1"/>
    <col min="4361" max="4363" width="15.6640625" style="35" customWidth="1"/>
    <col min="4364" max="4364" width="17.5546875" style="35" customWidth="1"/>
    <col min="4365" max="4366" width="16.6640625" style="35" customWidth="1"/>
    <col min="4367" max="4605" width="9.109375" style="35"/>
    <col min="4606" max="4606" width="4" style="35" customWidth="1"/>
    <col min="4607" max="4607" width="6" style="35" customWidth="1"/>
    <col min="4608" max="4608" width="52.109375" style="35" customWidth="1"/>
    <col min="4609" max="4610" width="16.6640625" style="35" customWidth="1"/>
    <col min="4611" max="4611" width="17.44140625" style="35" customWidth="1"/>
    <col min="4612" max="4614" width="14.6640625" style="35" customWidth="1"/>
    <col min="4615" max="4616" width="18" style="35" customWidth="1"/>
    <col min="4617" max="4619" width="15.6640625" style="35" customWidth="1"/>
    <col min="4620" max="4620" width="17.5546875" style="35" customWidth="1"/>
    <col min="4621" max="4622" width="16.6640625" style="35" customWidth="1"/>
    <col min="4623" max="4861" width="9.109375" style="35"/>
    <col min="4862" max="4862" width="4" style="35" customWidth="1"/>
    <col min="4863" max="4863" width="6" style="35" customWidth="1"/>
    <col min="4864" max="4864" width="52.109375" style="35" customWidth="1"/>
    <col min="4865" max="4866" width="16.6640625" style="35" customWidth="1"/>
    <col min="4867" max="4867" width="17.44140625" style="35" customWidth="1"/>
    <col min="4868" max="4870" width="14.6640625" style="35" customWidth="1"/>
    <col min="4871" max="4872" width="18" style="35" customWidth="1"/>
    <col min="4873" max="4875" width="15.6640625" style="35" customWidth="1"/>
    <col min="4876" max="4876" width="17.5546875" style="35" customWidth="1"/>
    <col min="4877" max="4878" width="16.6640625" style="35" customWidth="1"/>
    <col min="4879" max="5117" width="9.109375" style="35"/>
    <col min="5118" max="5118" width="4" style="35" customWidth="1"/>
    <col min="5119" max="5119" width="6" style="35" customWidth="1"/>
    <col min="5120" max="5120" width="52.109375" style="35" customWidth="1"/>
    <col min="5121" max="5122" width="16.6640625" style="35" customWidth="1"/>
    <col min="5123" max="5123" width="17.44140625" style="35" customWidth="1"/>
    <col min="5124" max="5126" width="14.6640625" style="35" customWidth="1"/>
    <col min="5127" max="5128" width="18" style="35" customWidth="1"/>
    <col min="5129" max="5131" width="15.6640625" style="35" customWidth="1"/>
    <col min="5132" max="5132" width="17.5546875" style="35" customWidth="1"/>
    <col min="5133" max="5134" width="16.6640625" style="35" customWidth="1"/>
    <col min="5135" max="5373" width="9.109375" style="35"/>
    <col min="5374" max="5374" width="4" style="35" customWidth="1"/>
    <col min="5375" max="5375" width="6" style="35" customWidth="1"/>
    <col min="5376" max="5376" width="52.109375" style="35" customWidth="1"/>
    <col min="5377" max="5378" width="16.6640625" style="35" customWidth="1"/>
    <col min="5379" max="5379" width="17.44140625" style="35" customWidth="1"/>
    <col min="5380" max="5382" width="14.6640625" style="35" customWidth="1"/>
    <col min="5383" max="5384" width="18" style="35" customWidth="1"/>
    <col min="5385" max="5387" width="15.6640625" style="35" customWidth="1"/>
    <col min="5388" max="5388" width="17.5546875" style="35" customWidth="1"/>
    <col min="5389" max="5390" width="16.6640625" style="35" customWidth="1"/>
    <col min="5391" max="5629" width="9.109375" style="35"/>
    <col min="5630" max="5630" width="4" style="35" customWidth="1"/>
    <col min="5631" max="5631" width="6" style="35" customWidth="1"/>
    <col min="5632" max="5632" width="52.109375" style="35" customWidth="1"/>
    <col min="5633" max="5634" width="16.6640625" style="35" customWidth="1"/>
    <col min="5635" max="5635" width="17.44140625" style="35" customWidth="1"/>
    <col min="5636" max="5638" width="14.6640625" style="35" customWidth="1"/>
    <col min="5639" max="5640" width="18" style="35" customWidth="1"/>
    <col min="5641" max="5643" width="15.6640625" style="35" customWidth="1"/>
    <col min="5644" max="5644" width="17.5546875" style="35" customWidth="1"/>
    <col min="5645" max="5646" width="16.6640625" style="35" customWidth="1"/>
    <col min="5647" max="5885" width="9.109375" style="35"/>
    <col min="5886" max="5886" width="4" style="35" customWidth="1"/>
    <col min="5887" max="5887" width="6" style="35" customWidth="1"/>
    <col min="5888" max="5888" width="52.109375" style="35" customWidth="1"/>
    <col min="5889" max="5890" width="16.6640625" style="35" customWidth="1"/>
    <col min="5891" max="5891" width="17.44140625" style="35" customWidth="1"/>
    <col min="5892" max="5894" width="14.6640625" style="35" customWidth="1"/>
    <col min="5895" max="5896" width="18" style="35" customWidth="1"/>
    <col min="5897" max="5899" width="15.6640625" style="35" customWidth="1"/>
    <col min="5900" max="5900" width="17.5546875" style="35" customWidth="1"/>
    <col min="5901" max="5902" width="16.6640625" style="35" customWidth="1"/>
    <col min="5903" max="6141" width="9.109375" style="35"/>
    <col min="6142" max="6142" width="4" style="35" customWidth="1"/>
    <col min="6143" max="6143" width="6" style="35" customWidth="1"/>
    <col min="6144" max="6144" width="52.109375" style="35" customWidth="1"/>
    <col min="6145" max="6146" width="16.6640625" style="35" customWidth="1"/>
    <col min="6147" max="6147" width="17.44140625" style="35" customWidth="1"/>
    <col min="6148" max="6150" width="14.6640625" style="35" customWidth="1"/>
    <col min="6151" max="6152" width="18" style="35" customWidth="1"/>
    <col min="6153" max="6155" width="15.6640625" style="35" customWidth="1"/>
    <col min="6156" max="6156" width="17.5546875" style="35" customWidth="1"/>
    <col min="6157" max="6158" width="16.6640625" style="35" customWidth="1"/>
    <col min="6159" max="6397" width="9.109375" style="35"/>
    <col min="6398" max="6398" width="4" style="35" customWidth="1"/>
    <col min="6399" max="6399" width="6" style="35" customWidth="1"/>
    <col min="6400" max="6400" width="52.109375" style="35" customWidth="1"/>
    <col min="6401" max="6402" width="16.6640625" style="35" customWidth="1"/>
    <col min="6403" max="6403" width="17.44140625" style="35" customWidth="1"/>
    <col min="6404" max="6406" width="14.6640625" style="35" customWidth="1"/>
    <col min="6407" max="6408" width="18" style="35" customWidth="1"/>
    <col min="6409" max="6411" width="15.6640625" style="35" customWidth="1"/>
    <col min="6412" max="6412" width="17.5546875" style="35" customWidth="1"/>
    <col min="6413" max="6414" width="16.6640625" style="35" customWidth="1"/>
    <col min="6415" max="6653" width="9.109375" style="35"/>
    <col min="6654" max="6654" width="4" style="35" customWidth="1"/>
    <col min="6655" max="6655" width="6" style="35" customWidth="1"/>
    <col min="6656" max="6656" width="52.109375" style="35" customWidth="1"/>
    <col min="6657" max="6658" width="16.6640625" style="35" customWidth="1"/>
    <col min="6659" max="6659" width="17.44140625" style="35" customWidth="1"/>
    <col min="6660" max="6662" width="14.6640625" style="35" customWidth="1"/>
    <col min="6663" max="6664" width="18" style="35" customWidth="1"/>
    <col min="6665" max="6667" width="15.6640625" style="35" customWidth="1"/>
    <col min="6668" max="6668" width="17.5546875" style="35" customWidth="1"/>
    <col min="6669" max="6670" width="16.6640625" style="35" customWidth="1"/>
    <col min="6671" max="6909" width="9.109375" style="35"/>
    <col min="6910" max="6910" width="4" style="35" customWidth="1"/>
    <col min="6911" max="6911" width="6" style="35" customWidth="1"/>
    <col min="6912" max="6912" width="52.109375" style="35" customWidth="1"/>
    <col min="6913" max="6914" width="16.6640625" style="35" customWidth="1"/>
    <col min="6915" max="6915" width="17.44140625" style="35" customWidth="1"/>
    <col min="6916" max="6918" width="14.6640625" style="35" customWidth="1"/>
    <col min="6919" max="6920" width="18" style="35" customWidth="1"/>
    <col min="6921" max="6923" width="15.6640625" style="35" customWidth="1"/>
    <col min="6924" max="6924" width="17.5546875" style="35" customWidth="1"/>
    <col min="6925" max="6926" width="16.6640625" style="35" customWidth="1"/>
    <col min="6927" max="7165" width="9.109375" style="35"/>
    <col min="7166" max="7166" width="4" style="35" customWidth="1"/>
    <col min="7167" max="7167" width="6" style="35" customWidth="1"/>
    <col min="7168" max="7168" width="52.109375" style="35" customWidth="1"/>
    <col min="7169" max="7170" width="16.6640625" style="35" customWidth="1"/>
    <col min="7171" max="7171" width="17.44140625" style="35" customWidth="1"/>
    <col min="7172" max="7174" width="14.6640625" style="35" customWidth="1"/>
    <col min="7175" max="7176" width="18" style="35" customWidth="1"/>
    <col min="7177" max="7179" width="15.6640625" style="35" customWidth="1"/>
    <col min="7180" max="7180" width="17.5546875" style="35" customWidth="1"/>
    <col min="7181" max="7182" width="16.6640625" style="35" customWidth="1"/>
    <col min="7183" max="7421" width="9.109375" style="35"/>
    <col min="7422" max="7422" width="4" style="35" customWidth="1"/>
    <col min="7423" max="7423" width="6" style="35" customWidth="1"/>
    <col min="7424" max="7424" width="52.109375" style="35" customWidth="1"/>
    <col min="7425" max="7426" width="16.6640625" style="35" customWidth="1"/>
    <col min="7427" max="7427" width="17.44140625" style="35" customWidth="1"/>
    <col min="7428" max="7430" width="14.6640625" style="35" customWidth="1"/>
    <col min="7431" max="7432" width="18" style="35" customWidth="1"/>
    <col min="7433" max="7435" width="15.6640625" style="35" customWidth="1"/>
    <col min="7436" max="7436" width="17.5546875" style="35" customWidth="1"/>
    <col min="7437" max="7438" width="16.6640625" style="35" customWidth="1"/>
    <col min="7439" max="7677" width="9.109375" style="35"/>
    <col min="7678" max="7678" width="4" style="35" customWidth="1"/>
    <col min="7679" max="7679" width="6" style="35" customWidth="1"/>
    <col min="7680" max="7680" width="52.109375" style="35" customWidth="1"/>
    <col min="7681" max="7682" width="16.6640625" style="35" customWidth="1"/>
    <col min="7683" max="7683" width="17.44140625" style="35" customWidth="1"/>
    <col min="7684" max="7686" width="14.6640625" style="35" customWidth="1"/>
    <col min="7687" max="7688" width="18" style="35" customWidth="1"/>
    <col min="7689" max="7691" width="15.6640625" style="35" customWidth="1"/>
    <col min="7692" max="7692" width="17.5546875" style="35" customWidth="1"/>
    <col min="7693" max="7694" width="16.6640625" style="35" customWidth="1"/>
    <col min="7695" max="7933" width="9.109375" style="35"/>
    <col min="7934" max="7934" width="4" style="35" customWidth="1"/>
    <col min="7935" max="7935" width="6" style="35" customWidth="1"/>
    <col min="7936" max="7936" width="52.109375" style="35" customWidth="1"/>
    <col min="7937" max="7938" width="16.6640625" style="35" customWidth="1"/>
    <col min="7939" max="7939" width="17.44140625" style="35" customWidth="1"/>
    <col min="7940" max="7942" width="14.6640625" style="35" customWidth="1"/>
    <col min="7943" max="7944" width="18" style="35" customWidth="1"/>
    <col min="7945" max="7947" width="15.6640625" style="35" customWidth="1"/>
    <col min="7948" max="7948" width="17.5546875" style="35" customWidth="1"/>
    <col min="7949" max="7950" width="16.6640625" style="35" customWidth="1"/>
    <col min="7951" max="8189" width="9.109375" style="35"/>
    <col min="8190" max="8190" width="4" style="35" customWidth="1"/>
    <col min="8191" max="8191" width="6" style="35" customWidth="1"/>
    <col min="8192" max="8192" width="52.109375" style="35" customWidth="1"/>
    <col min="8193" max="8194" width="16.6640625" style="35" customWidth="1"/>
    <col min="8195" max="8195" width="17.44140625" style="35" customWidth="1"/>
    <col min="8196" max="8198" width="14.6640625" style="35" customWidth="1"/>
    <col min="8199" max="8200" width="18" style="35" customWidth="1"/>
    <col min="8201" max="8203" width="15.6640625" style="35" customWidth="1"/>
    <col min="8204" max="8204" width="17.5546875" style="35" customWidth="1"/>
    <col min="8205" max="8206" width="16.6640625" style="35" customWidth="1"/>
    <col min="8207" max="8445" width="9.109375" style="35"/>
    <col min="8446" max="8446" width="4" style="35" customWidth="1"/>
    <col min="8447" max="8447" width="6" style="35" customWidth="1"/>
    <col min="8448" max="8448" width="52.109375" style="35" customWidth="1"/>
    <col min="8449" max="8450" width="16.6640625" style="35" customWidth="1"/>
    <col min="8451" max="8451" width="17.44140625" style="35" customWidth="1"/>
    <col min="8452" max="8454" width="14.6640625" style="35" customWidth="1"/>
    <col min="8455" max="8456" width="18" style="35" customWidth="1"/>
    <col min="8457" max="8459" width="15.6640625" style="35" customWidth="1"/>
    <col min="8460" max="8460" width="17.5546875" style="35" customWidth="1"/>
    <col min="8461" max="8462" width="16.6640625" style="35" customWidth="1"/>
    <col min="8463" max="8701" width="9.109375" style="35"/>
    <col min="8702" max="8702" width="4" style="35" customWidth="1"/>
    <col min="8703" max="8703" width="6" style="35" customWidth="1"/>
    <col min="8704" max="8704" width="52.109375" style="35" customWidth="1"/>
    <col min="8705" max="8706" width="16.6640625" style="35" customWidth="1"/>
    <col min="8707" max="8707" width="17.44140625" style="35" customWidth="1"/>
    <col min="8708" max="8710" width="14.6640625" style="35" customWidth="1"/>
    <col min="8711" max="8712" width="18" style="35" customWidth="1"/>
    <col min="8713" max="8715" width="15.6640625" style="35" customWidth="1"/>
    <col min="8716" max="8716" width="17.5546875" style="35" customWidth="1"/>
    <col min="8717" max="8718" width="16.6640625" style="35" customWidth="1"/>
    <col min="8719" max="8957" width="9.109375" style="35"/>
    <col min="8958" max="8958" width="4" style="35" customWidth="1"/>
    <col min="8959" max="8959" width="6" style="35" customWidth="1"/>
    <col min="8960" max="8960" width="52.109375" style="35" customWidth="1"/>
    <col min="8961" max="8962" width="16.6640625" style="35" customWidth="1"/>
    <col min="8963" max="8963" width="17.44140625" style="35" customWidth="1"/>
    <col min="8964" max="8966" width="14.6640625" style="35" customWidth="1"/>
    <col min="8967" max="8968" width="18" style="35" customWidth="1"/>
    <col min="8969" max="8971" width="15.6640625" style="35" customWidth="1"/>
    <col min="8972" max="8972" width="17.5546875" style="35" customWidth="1"/>
    <col min="8973" max="8974" width="16.6640625" style="35" customWidth="1"/>
    <col min="8975" max="9213" width="9.109375" style="35"/>
    <col min="9214" max="9214" width="4" style="35" customWidth="1"/>
    <col min="9215" max="9215" width="6" style="35" customWidth="1"/>
    <col min="9216" max="9216" width="52.109375" style="35" customWidth="1"/>
    <col min="9217" max="9218" width="16.6640625" style="35" customWidth="1"/>
    <col min="9219" max="9219" width="17.44140625" style="35" customWidth="1"/>
    <col min="9220" max="9222" width="14.6640625" style="35" customWidth="1"/>
    <col min="9223" max="9224" width="18" style="35" customWidth="1"/>
    <col min="9225" max="9227" width="15.6640625" style="35" customWidth="1"/>
    <col min="9228" max="9228" width="17.5546875" style="35" customWidth="1"/>
    <col min="9229" max="9230" width="16.6640625" style="35" customWidth="1"/>
    <col min="9231" max="9469" width="9.109375" style="35"/>
    <col min="9470" max="9470" width="4" style="35" customWidth="1"/>
    <col min="9471" max="9471" width="6" style="35" customWidth="1"/>
    <col min="9472" max="9472" width="52.109375" style="35" customWidth="1"/>
    <col min="9473" max="9474" width="16.6640625" style="35" customWidth="1"/>
    <col min="9475" max="9475" width="17.44140625" style="35" customWidth="1"/>
    <col min="9476" max="9478" width="14.6640625" style="35" customWidth="1"/>
    <col min="9479" max="9480" width="18" style="35" customWidth="1"/>
    <col min="9481" max="9483" width="15.6640625" style="35" customWidth="1"/>
    <col min="9484" max="9484" width="17.5546875" style="35" customWidth="1"/>
    <col min="9485" max="9486" width="16.6640625" style="35" customWidth="1"/>
    <col min="9487" max="9725" width="9.109375" style="35"/>
    <col min="9726" max="9726" width="4" style="35" customWidth="1"/>
    <col min="9727" max="9727" width="6" style="35" customWidth="1"/>
    <col min="9728" max="9728" width="52.109375" style="35" customWidth="1"/>
    <col min="9729" max="9730" width="16.6640625" style="35" customWidth="1"/>
    <col min="9731" max="9731" width="17.44140625" style="35" customWidth="1"/>
    <col min="9732" max="9734" width="14.6640625" style="35" customWidth="1"/>
    <col min="9735" max="9736" width="18" style="35" customWidth="1"/>
    <col min="9737" max="9739" width="15.6640625" style="35" customWidth="1"/>
    <col min="9740" max="9740" width="17.5546875" style="35" customWidth="1"/>
    <col min="9741" max="9742" width="16.6640625" style="35" customWidth="1"/>
    <col min="9743" max="9981" width="9.109375" style="35"/>
    <col min="9982" max="9982" width="4" style="35" customWidth="1"/>
    <col min="9983" max="9983" width="6" style="35" customWidth="1"/>
    <col min="9984" max="9984" width="52.109375" style="35" customWidth="1"/>
    <col min="9985" max="9986" width="16.6640625" style="35" customWidth="1"/>
    <col min="9987" max="9987" width="17.44140625" style="35" customWidth="1"/>
    <col min="9988" max="9990" width="14.6640625" style="35" customWidth="1"/>
    <col min="9991" max="9992" width="18" style="35" customWidth="1"/>
    <col min="9993" max="9995" width="15.6640625" style="35" customWidth="1"/>
    <col min="9996" max="9996" width="17.5546875" style="35" customWidth="1"/>
    <col min="9997" max="9998" width="16.6640625" style="35" customWidth="1"/>
    <col min="9999" max="10237" width="9.109375" style="35"/>
    <col min="10238" max="10238" width="4" style="35" customWidth="1"/>
    <col min="10239" max="10239" width="6" style="35" customWidth="1"/>
    <col min="10240" max="10240" width="52.109375" style="35" customWidth="1"/>
    <col min="10241" max="10242" width="16.6640625" style="35" customWidth="1"/>
    <col min="10243" max="10243" width="17.44140625" style="35" customWidth="1"/>
    <col min="10244" max="10246" width="14.6640625" style="35" customWidth="1"/>
    <col min="10247" max="10248" width="18" style="35" customWidth="1"/>
    <col min="10249" max="10251" width="15.6640625" style="35" customWidth="1"/>
    <col min="10252" max="10252" width="17.5546875" style="35" customWidth="1"/>
    <col min="10253" max="10254" width="16.6640625" style="35" customWidth="1"/>
    <col min="10255" max="10493" width="9.109375" style="35"/>
    <col min="10494" max="10494" width="4" style="35" customWidth="1"/>
    <col min="10495" max="10495" width="6" style="35" customWidth="1"/>
    <col min="10496" max="10496" width="52.109375" style="35" customWidth="1"/>
    <col min="10497" max="10498" width="16.6640625" style="35" customWidth="1"/>
    <col min="10499" max="10499" width="17.44140625" style="35" customWidth="1"/>
    <col min="10500" max="10502" width="14.6640625" style="35" customWidth="1"/>
    <col min="10503" max="10504" width="18" style="35" customWidth="1"/>
    <col min="10505" max="10507" width="15.6640625" style="35" customWidth="1"/>
    <col min="10508" max="10508" width="17.5546875" style="35" customWidth="1"/>
    <col min="10509" max="10510" width="16.6640625" style="35" customWidth="1"/>
    <col min="10511" max="10749" width="9.109375" style="35"/>
    <col min="10750" max="10750" width="4" style="35" customWidth="1"/>
    <col min="10751" max="10751" width="6" style="35" customWidth="1"/>
    <col min="10752" max="10752" width="52.109375" style="35" customWidth="1"/>
    <col min="10753" max="10754" width="16.6640625" style="35" customWidth="1"/>
    <col min="10755" max="10755" width="17.44140625" style="35" customWidth="1"/>
    <col min="10756" max="10758" width="14.6640625" style="35" customWidth="1"/>
    <col min="10759" max="10760" width="18" style="35" customWidth="1"/>
    <col min="10761" max="10763" width="15.6640625" style="35" customWidth="1"/>
    <col min="10764" max="10764" width="17.5546875" style="35" customWidth="1"/>
    <col min="10765" max="10766" width="16.6640625" style="35" customWidth="1"/>
    <col min="10767" max="11005" width="9.109375" style="35"/>
    <col min="11006" max="11006" width="4" style="35" customWidth="1"/>
    <col min="11007" max="11007" width="6" style="35" customWidth="1"/>
    <col min="11008" max="11008" width="52.109375" style="35" customWidth="1"/>
    <col min="11009" max="11010" width="16.6640625" style="35" customWidth="1"/>
    <col min="11011" max="11011" width="17.44140625" style="35" customWidth="1"/>
    <col min="11012" max="11014" width="14.6640625" style="35" customWidth="1"/>
    <col min="11015" max="11016" width="18" style="35" customWidth="1"/>
    <col min="11017" max="11019" width="15.6640625" style="35" customWidth="1"/>
    <col min="11020" max="11020" width="17.5546875" style="35" customWidth="1"/>
    <col min="11021" max="11022" width="16.6640625" style="35" customWidth="1"/>
    <col min="11023" max="11261" width="9.109375" style="35"/>
    <col min="11262" max="11262" width="4" style="35" customWidth="1"/>
    <col min="11263" max="11263" width="6" style="35" customWidth="1"/>
    <col min="11264" max="11264" width="52.109375" style="35" customWidth="1"/>
    <col min="11265" max="11266" width="16.6640625" style="35" customWidth="1"/>
    <col min="11267" max="11267" width="17.44140625" style="35" customWidth="1"/>
    <col min="11268" max="11270" width="14.6640625" style="35" customWidth="1"/>
    <col min="11271" max="11272" width="18" style="35" customWidth="1"/>
    <col min="11273" max="11275" width="15.6640625" style="35" customWidth="1"/>
    <col min="11276" max="11276" width="17.5546875" style="35" customWidth="1"/>
    <col min="11277" max="11278" width="16.6640625" style="35" customWidth="1"/>
    <col min="11279" max="11517" width="9.109375" style="35"/>
    <col min="11518" max="11518" width="4" style="35" customWidth="1"/>
    <col min="11519" max="11519" width="6" style="35" customWidth="1"/>
    <col min="11520" max="11520" width="52.109375" style="35" customWidth="1"/>
    <col min="11521" max="11522" width="16.6640625" style="35" customWidth="1"/>
    <col min="11523" max="11523" width="17.44140625" style="35" customWidth="1"/>
    <col min="11524" max="11526" width="14.6640625" style="35" customWidth="1"/>
    <col min="11527" max="11528" width="18" style="35" customWidth="1"/>
    <col min="11529" max="11531" width="15.6640625" style="35" customWidth="1"/>
    <col min="11532" max="11532" width="17.5546875" style="35" customWidth="1"/>
    <col min="11533" max="11534" width="16.6640625" style="35" customWidth="1"/>
    <col min="11535" max="11773" width="9.109375" style="35"/>
    <col min="11774" max="11774" width="4" style="35" customWidth="1"/>
    <col min="11775" max="11775" width="6" style="35" customWidth="1"/>
    <col min="11776" max="11776" width="52.109375" style="35" customWidth="1"/>
    <col min="11777" max="11778" width="16.6640625" style="35" customWidth="1"/>
    <col min="11779" max="11779" width="17.44140625" style="35" customWidth="1"/>
    <col min="11780" max="11782" width="14.6640625" style="35" customWidth="1"/>
    <col min="11783" max="11784" width="18" style="35" customWidth="1"/>
    <col min="11785" max="11787" width="15.6640625" style="35" customWidth="1"/>
    <col min="11788" max="11788" width="17.5546875" style="35" customWidth="1"/>
    <col min="11789" max="11790" width="16.6640625" style="35" customWidth="1"/>
    <col min="11791" max="12029" width="9.109375" style="35"/>
    <col min="12030" max="12030" width="4" style="35" customWidth="1"/>
    <col min="12031" max="12031" width="6" style="35" customWidth="1"/>
    <col min="12032" max="12032" width="52.109375" style="35" customWidth="1"/>
    <col min="12033" max="12034" width="16.6640625" style="35" customWidth="1"/>
    <col min="12035" max="12035" width="17.44140625" style="35" customWidth="1"/>
    <col min="12036" max="12038" width="14.6640625" style="35" customWidth="1"/>
    <col min="12039" max="12040" width="18" style="35" customWidth="1"/>
    <col min="12041" max="12043" width="15.6640625" style="35" customWidth="1"/>
    <col min="12044" max="12044" width="17.5546875" style="35" customWidth="1"/>
    <col min="12045" max="12046" width="16.6640625" style="35" customWidth="1"/>
    <col min="12047" max="12285" width="9.109375" style="35"/>
    <col min="12286" max="12286" width="4" style="35" customWidth="1"/>
    <col min="12287" max="12287" width="6" style="35" customWidth="1"/>
    <col min="12288" max="12288" width="52.109375" style="35" customWidth="1"/>
    <col min="12289" max="12290" width="16.6640625" style="35" customWidth="1"/>
    <col min="12291" max="12291" width="17.44140625" style="35" customWidth="1"/>
    <col min="12292" max="12294" width="14.6640625" style="35" customWidth="1"/>
    <col min="12295" max="12296" width="18" style="35" customWidth="1"/>
    <col min="12297" max="12299" width="15.6640625" style="35" customWidth="1"/>
    <col min="12300" max="12300" width="17.5546875" style="35" customWidth="1"/>
    <col min="12301" max="12302" width="16.6640625" style="35" customWidth="1"/>
    <col min="12303" max="12541" width="9.109375" style="35"/>
    <col min="12542" max="12542" width="4" style="35" customWidth="1"/>
    <col min="12543" max="12543" width="6" style="35" customWidth="1"/>
    <col min="12544" max="12544" width="52.109375" style="35" customWidth="1"/>
    <col min="12545" max="12546" width="16.6640625" style="35" customWidth="1"/>
    <col min="12547" max="12547" width="17.44140625" style="35" customWidth="1"/>
    <col min="12548" max="12550" width="14.6640625" style="35" customWidth="1"/>
    <col min="12551" max="12552" width="18" style="35" customWidth="1"/>
    <col min="12553" max="12555" width="15.6640625" style="35" customWidth="1"/>
    <col min="12556" max="12556" width="17.5546875" style="35" customWidth="1"/>
    <col min="12557" max="12558" width="16.6640625" style="35" customWidth="1"/>
    <col min="12559" max="12797" width="9.109375" style="35"/>
    <col min="12798" max="12798" width="4" style="35" customWidth="1"/>
    <col min="12799" max="12799" width="6" style="35" customWidth="1"/>
    <col min="12800" max="12800" width="52.109375" style="35" customWidth="1"/>
    <col min="12801" max="12802" width="16.6640625" style="35" customWidth="1"/>
    <col min="12803" max="12803" width="17.44140625" style="35" customWidth="1"/>
    <col min="12804" max="12806" width="14.6640625" style="35" customWidth="1"/>
    <col min="12807" max="12808" width="18" style="35" customWidth="1"/>
    <col min="12809" max="12811" width="15.6640625" style="35" customWidth="1"/>
    <col min="12812" max="12812" width="17.5546875" style="35" customWidth="1"/>
    <col min="12813" max="12814" width="16.6640625" style="35" customWidth="1"/>
    <col min="12815" max="13053" width="9.109375" style="35"/>
    <col min="13054" max="13054" width="4" style="35" customWidth="1"/>
    <col min="13055" max="13055" width="6" style="35" customWidth="1"/>
    <col min="13056" max="13056" width="52.109375" style="35" customWidth="1"/>
    <col min="13057" max="13058" width="16.6640625" style="35" customWidth="1"/>
    <col min="13059" max="13059" width="17.44140625" style="35" customWidth="1"/>
    <col min="13060" max="13062" width="14.6640625" style="35" customWidth="1"/>
    <col min="13063" max="13064" width="18" style="35" customWidth="1"/>
    <col min="13065" max="13067" width="15.6640625" style="35" customWidth="1"/>
    <col min="13068" max="13068" width="17.5546875" style="35" customWidth="1"/>
    <col min="13069" max="13070" width="16.6640625" style="35" customWidth="1"/>
    <col min="13071" max="13309" width="9.109375" style="35"/>
    <col min="13310" max="13310" width="4" style="35" customWidth="1"/>
    <col min="13311" max="13311" width="6" style="35" customWidth="1"/>
    <col min="13312" max="13312" width="52.109375" style="35" customWidth="1"/>
    <col min="13313" max="13314" width="16.6640625" style="35" customWidth="1"/>
    <col min="13315" max="13315" width="17.44140625" style="35" customWidth="1"/>
    <col min="13316" max="13318" width="14.6640625" style="35" customWidth="1"/>
    <col min="13319" max="13320" width="18" style="35" customWidth="1"/>
    <col min="13321" max="13323" width="15.6640625" style="35" customWidth="1"/>
    <col min="13324" max="13324" width="17.5546875" style="35" customWidth="1"/>
    <col min="13325" max="13326" width="16.6640625" style="35" customWidth="1"/>
    <col min="13327" max="13565" width="9.109375" style="35"/>
    <col min="13566" max="13566" width="4" style="35" customWidth="1"/>
    <col min="13567" max="13567" width="6" style="35" customWidth="1"/>
    <col min="13568" max="13568" width="52.109375" style="35" customWidth="1"/>
    <col min="13569" max="13570" width="16.6640625" style="35" customWidth="1"/>
    <col min="13571" max="13571" width="17.44140625" style="35" customWidth="1"/>
    <col min="13572" max="13574" width="14.6640625" style="35" customWidth="1"/>
    <col min="13575" max="13576" width="18" style="35" customWidth="1"/>
    <col min="13577" max="13579" width="15.6640625" style="35" customWidth="1"/>
    <col min="13580" max="13580" width="17.5546875" style="35" customWidth="1"/>
    <col min="13581" max="13582" width="16.6640625" style="35" customWidth="1"/>
    <col min="13583" max="13821" width="9.109375" style="35"/>
    <col min="13822" max="13822" width="4" style="35" customWidth="1"/>
    <col min="13823" max="13823" width="6" style="35" customWidth="1"/>
    <col min="13824" max="13824" width="52.109375" style="35" customWidth="1"/>
    <col min="13825" max="13826" width="16.6640625" style="35" customWidth="1"/>
    <col min="13827" max="13827" width="17.44140625" style="35" customWidth="1"/>
    <col min="13828" max="13830" width="14.6640625" style="35" customWidth="1"/>
    <col min="13831" max="13832" width="18" style="35" customWidth="1"/>
    <col min="13833" max="13835" width="15.6640625" style="35" customWidth="1"/>
    <col min="13836" max="13836" width="17.5546875" style="35" customWidth="1"/>
    <col min="13837" max="13838" width="16.6640625" style="35" customWidth="1"/>
    <col min="13839" max="14077" width="9.109375" style="35"/>
    <col min="14078" max="14078" width="4" style="35" customWidth="1"/>
    <col min="14079" max="14079" width="6" style="35" customWidth="1"/>
    <col min="14080" max="14080" width="52.109375" style="35" customWidth="1"/>
    <col min="14081" max="14082" width="16.6640625" style="35" customWidth="1"/>
    <col min="14083" max="14083" width="17.44140625" style="35" customWidth="1"/>
    <col min="14084" max="14086" width="14.6640625" style="35" customWidth="1"/>
    <col min="14087" max="14088" width="18" style="35" customWidth="1"/>
    <col min="14089" max="14091" width="15.6640625" style="35" customWidth="1"/>
    <col min="14092" max="14092" width="17.5546875" style="35" customWidth="1"/>
    <col min="14093" max="14094" width="16.6640625" style="35" customWidth="1"/>
    <col min="14095" max="14333" width="9.109375" style="35"/>
    <col min="14334" max="14334" width="4" style="35" customWidth="1"/>
    <col min="14335" max="14335" width="6" style="35" customWidth="1"/>
    <col min="14336" max="14336" width="52.109375" style="35" customWidth="1"/>
    <col min="14337" max="14338" width="16.6640625" style="35" customWidth="1"/>
    <col min="14339" max="14339" width="17.44140625" style="35" customWidth="1"/>
    <col min="14340" max="14342" width="14.6640625" style="35" customWidth="1"/>
    <col min="14343" max="14344" width="18" style="35" customWidth="1"/>
    <col min="14345" max="14347" width="15.6640625" style="35" customWidth="1"/>
    <col min="14348" max="14348" width="17.5546875" style="35" customWidth="1"/>
    <col min="14349" max="14350" width="16.6640625" style="35" customWidth="1"/>
    <col min="14351" max="14589" width="9.109375" style="35"/>
    <col min="14590" max="14590" width="4" style="35" customWidth="1"/>
    <col min="14591" max="14591" width="6" style="35" customWidth="1"/>
    <col min="14592" max="14592" width="52.109375" style="35" customWidth="1"/>
    <col min="14593" max="14594" width="16.6640625" style="35" customWidth="1"/>
    <col min="14595" max="14595" width="17.44140625" style="35" customWidth="1"/>
    <col min="14596" max="14598" width="14.6640625" style="35" customWidth="1"/>
    <col min="14599" max="14600" width="18" style="35" customWidth="1"/>
    <col min="14601" max="14603" width="15.6640625" style="35" customWidth="1"/>
    <col min="14604" max="14604" width="17.5546875" style="35" customWidth="1"/>
    <col min="14605" max="14606" width="16.6640625" style="35" customWidth="1"/>
    <col min="14607" max="14845" width="9.109375" style="35"/>
    <col min="14846" max="14846" width="4" style="35" customWidth="1"/>
    <col min="14847" max="14847" width="6" style="35" customWidth="1"/>
    <col min="14848" max="14848" width="52.109375" style="35" customWidth="1"/>
    <col min="14849" max="14850" width="16.6640625" style="35" customWidth="1"/>
    <col min="14851" max="14851" width="17.44140625" style="35" customWidth="1"/>
    <col min="14852" max="14854" width="14.6640625" style="35" customWidth="1"/>
    <col min="14855" max="14856" width="18" style="35" customWidth="1"/>
    <col min="14857" max="14859" width="15.6640625" style="35" customWidth="1"/>
    <col min="14860" max="14860" width="17.5546875" style="35" customWidth="1"/>
    <col min="14861" max="14862" width="16.6640625" style="35" customWidth="1"/>
    <col min="14863" max="15101" width="9.109375" style="35"/>
    <col min="15102" max="15102" width="4" style="35" customWidth="1"/>
    <col min="15103" max="15103" width="6" style="35" customWidth="1"/>
    <col min="15104" max="15104" width="52.109375" style="35" customWidth="1"/>
    <col min="15105" max="15106" width="16.6640625" style="35" customWidth="1"/>
    <col min="15107" max="15107" width="17.44140625" style="35" customWidth="1"/>
    <col min="15108" max="15110" width="14.6640625" style="35" customWidth="1"/>
    <col min="15111" max="15112" width="18" style="35" customWidth="1"/>
    <col min="15113" max="15115" width="15.6640625" style="35" customWidth="1"/>
    <col min="15116" max="15116" width="17.5546875" style="35" customWidth="1"/>
    <col min="15117" max="15118" width="16.6640625" style="35" customWidth="1"/>
    <col min="15119" max="15357" width="9.109375" style="35"/>
    <col min="15358" max="15358" width="4" style="35" customWidth="1"/>
    <col min="15359" max="15359" width="6" style="35" customWidth="1"/>
    <col min="15360" max="15360" width="52.109375" style="35" customWidth="1"/>
    <col min="15361" max="15362" width="16.6640625" style="35" customWidth="1"/>
    <col min="15363" max="15363" width="17.44140625" style="35" customWidth="1"/>
    <col min="15364" max="15366" width="14.6640625" style="35" customWidth="1"/>
    <col min="15367" max="15368" width="18" style="35" customWidth="1"/>
    <col min="15369" max="15371" width="15.6640625" style="35" customWidth="1"/>
    <col min="15372" max="15372" width="17.5546875" style="35" customWidth="1"/>
    <col min="15373" max="15374" width="16.6640625" style="35" customWidth="1"/>
    <col min="15375" max="15613" width="9.109375" style="35"/>
    <col min="15614" max="15614" width="4" style="35" customWidth="1"/>
    <col min="15615" max="15615" width="6" style="35" customWidth="1"/>
    <col min="15616" max="15616" width="52.109375" style="35" customWidth="1"/>
    <col min="15617" max="15618" width="16.6640625" style="35" customWidth="1"/>
    <col min="15619" max="15619" width="17.44140625" style="35" customWidth="1"/>
    <col min="15620" max="15622" width="14.6640625" style="35" customWidth="1"/>
    <col min="15623" max="15624" width="18" style="35" customWidth="1"/>
    <col min="15625" max="15627" width="15.6640625" style="35" customWidth="1"/>
    <col min="15628" max="15628" width="17.5546875" style="35" customWidth="1"/>
    <col min="15629" max="15630" width="16.6640625" style="35" customWidth="1"/>
    <col min="15631" max="15869" width="9.109375" style="35"/>
    <col min="15870" max="15870" width="4" style="35" customWidth="1"/>
    <col min="15871" max="15871" width="6" style="35" customWidth="1"/>
    <col min="15872" max="15872" width="52.109375" style="35" customWidth="1"/>
    <col min="15873" max="15874" width="16.6640625" style="35" customWidth="1"/>
    <col min="15875" max="15875" width="17.44140625" style="35" customWidth="1"/>
    <col min="15876" max="15878" width="14.6640625" style="35" customWidth="1"/>
    <col min="15879" max="15880" width="18" style="35" customWidth="1"/>
    <col min="15881" max="15883" width="15.6640625" style="35" customWidth="1"/>
    <col min="15884" max="15884" width="17.5546875" style="35" customWidth="1"/>
    <col min="15885" max="15886" width="16.6640625" style="35" customWidth="1"/>
    <col min="15887" max="16125" width="9.109375" style="35"/>
    <col min="16126" max="16126" width="4" style="35" customWidth="1"/>
    <col min="16127" max="16127" width="6" style="35" customWidth="1"/>
    <col min="16128" max="16128" width="52.109375" style="35" customWidth="1"/>
    <col min="16129" max="16130" width="16.6640625" style="35" customWidth="1"/>
    <col min="16131" max="16131" width="17.44140625" style="35" customWidth="1"/>
    <col min="16132" max="16134" width="14.6640625" style="35" customWidth="1"/>
    <col min="16135" max="16136" width="18" style="35" customWidth="1"/>
    <col min="16137" max="16139" width="15.6640625" style="35" customWidth="1"/>
    <col min="16140" max="16140" width="17.5546875" style="35" customWidth="1"/>
    <col min="16141" max="16142" width="16.6640625" style="35" customWidth="1"/>
    <col min="16143" max="16384" width="9.109375" style="35"/>
  </cols>
  <sheetData>
    <row r="1" spans="1:14" x14ac:dyDescent="0.3">
      <c r="N1" s="99" t="s">
        <v>428</v>
      </c>
    </row>
    <row r="2" spans="1:14" s="36" customFormat="1" ht="21" x14ac:dyDescent="0.3">
      <c r="A2" s="245" t="s">
        <v>430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4" s="36" customForma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6" customFormat="1" ht="18.600000000000001" thickBot="1" x14ac:dyDescent="0.4">
      <c r="A4" s="38" t="s">
        <v>423</v>
      </c>
      <c r="B4" s="39"/>
      <c r="C4" s="39"/>
      <c r="D4" s="40"/>
      <c r="E4" s="40"/>
      <c r="F4" s="40"/>
      <c r="M4" s="41"/>
      <c r="N4" s="41"/>
    </row>
    <row r="5" spans="1:14" s="36" customFormat="1" ht="18.600000000000001" thickBot="1" x14ac:dyDescent="0.4">
      <c r="A5" s="42" t="s">
        <v>424</v>
      </c>
      <c r="B5" s="43"/>
      <c r="C5" s="43"/>
      <c r="D5" s="44"/>
      <c r="E5" s="44"/>
      <c r="F5" s="44"/>
      <c r="M5" s="41"/>
      <c r="N5" s="41"/>
    </row>
    <row r="6" spans="1:14" s="36" customFormat="1" ht="16.2" thickBot="1" x14ac:dyDescent="0.35">
      <c r="A6" s="198" t="s">
        <v>425</v>
      </c>
      <c r="B6" s="43"/>
      <c r="C6" s="43"/>
      <c r="D6" s="44"/>
      <c r="E6" s="44"/>
      <c r="F6" s="44"/>
      <c r="M6" s="41"/>
      <c r="N6" s="41"/>
    </row>
    <row r="7" spans="1:14" s="36" customFormat="1" ht="18" x14ac:dyDescent="0.35">
      <c r="A7" s="45"/>
      <c r="B7" s="46"/>
      <c r="C7" s="46"/>
      <c r="D7" s="41"/>
      <c r="E7" s="41"/>
      <c r="F7" s="41"/>
      <c r="K7" s="32"/>
      <c r="M7" s="41"/>
      <c r="N7" s="41"/>
    </row>
    <row r="8" spans="1:14" s="50" customFormat="1" ht="23.4" x14ac:dyDescent="0.45">
      <c r="A8" s="47"/>
      <c r="B8" s="48"/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50" customFormat="1" ht="16.2" thickBot="1" x14ac:dyDescent="0.3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51" customFormat="1" ht="10.199999999999999" x14ac:dyDescent="0.2">
      <c r="A10" s="246" t="s">
        <v>33</v>
      </c>
      <c r="B10" s="248" t="s">
        <v>34</v>
      </c>
      <c r="C10" s="250" t="s">
        <v>35</v>
      </c>
      <c r="D10" s="252" t="s">
        <v>36</v>
      </c>
      <c r="E10" s="252" t="s">
        <v>422</v>
      </c>
      <c r="F10" s="254" t="s">
        <v>258</v>
      </c>
      <c r="G10" s="256" t="s">
        <v>265</v>
      </c>
      <c r="H10" s="256" t="s">
        <v>266</v>
      </c>
      <c r="I10" s="256" t="s">
        <v>267</v>
      </c>
      <c r="J10" s="256" t="s">
        <v>268</v>
      </c>
      <c r="K10" s="256" t="s">
        <v>269</v>
      </c>
      <c r="L10" s="256" t="s">
        <v>270</v>
      </c>
      <c r="M10" s="252" t="s">
        <v>272</v>
      </c>
      <c r="N10" s="252" t="s">
        <v>259</v>
      </c>
    </row>
    <row r="11" spans="1:14" s="51" customFormat="1" ht="96" customHeight="1" thickBot="1" x14ac:dyDescent="0.25">
      <c r="A11" s="247"/>
      <c r="B11" s="249"/>
      <c r="C11" s="251"/>
      <c r="D11" s="253"/>
      <c r="E11" s="253"/>
      <c r="F11" s="255"/>
      <c r="G11" s="257"/>
      <c r="H11" s="257"/>
      <c r="I11" s="257"/>
      <c r="J11" s="257"/>
      <c r="K11" s="257"/>
      <c r="L11" s="257"/>
      <c r="M11" s="253"/>
      <c r="N11" s="253"/>
    </row>
    <row r="12" spans="1:14" s="57" customFormat="1" ht="14.4" thickTop="1" x14ac:dyDescent="0.2">
      <c r="A12" s="52"/>
      <c r="B12" s="53"/>
      <c r="C12" s="54"/>
      <c r="D12" s="53"/>
      <c r="E12" s="55"/>
      <c r="F12" s="53"/>
      <c r="G12" s="56"/>
      <c r="H12" s="56"/>
      <c r="I12" s="56"/>
      <c r="J12" s="56"/>
      <c r="K12" s="56"/>
      <c r="L12" s="56"/>
      <c r="M12" s="53"/>
      <c r="N12" s="53"/>
    </row>
    <row r="13" spans="1:14" s="62" customFormat="1" ht="14.4" thickBot="1" x14ac:dyDescent="0.25">
      <c r="A13" s="58">
        <v>1</v>
      </c>
      <c r="B13" s="59">
        <v>2</v>
      </c>
      <c r="C13" s="59">
        <v>3</v>
      </c>
      <c r="D13" s="60" t="s">
        <v>37</v>
      </c>
      <c r="E13" s="60">
        <v>5</v>
      </c>
      <c r="F13" s="60" t="s">
        <v>271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59">
        <v>13</v>
      </c>
      <c r="N13" s="59">
        <v>14</v>
      </c>
    </row>
    <row r="14" spans="1:14" s="50" customFormat="1" ht="16.2" thickTop="1" x14ac:dyDescent="0.3">
      <c r="A14" s="258" t="s">
        <v>261</v>
      </c>
      <c r="B14" s="259"/>
      <c r="C14" s="259"/>
      <c r="D14" s="63">
        <f>SUM(D15)</f>
        <v>46398878</v>
      </c>
      <c r="E14" s="63">
        <f t="shared" ref="E14:N14" si="0">SUM(E15)</f>
        <v>35016859</v>
      </c>
      <c r="F14" s="63">
        <f t="shared" si="0"/>
        <v>11382019</v>
      </c>
      <c r="G14" s="63">
        <f t="shared" si="0"/>
        <v>1323530</v>
      </c>
      <c r="H14" s="63">
        <f t="shared" si="0"/>
        <v>9982851</v>
      </c>
      <c r="I14" s="63">
        <f t="shared" si="0"/>
        <v>3512</v>
      </c>
      <c r="J14" s="63">
        <f t="shared" si="0"/>
        <v>65125</v>
      </c>
      <c r="K14" s="63">
        <f t="shared" si="0"/>
        <v>7000</v>
      </c>
      <c r="L14" s="63">
        <f t="shared" si="0"/>
        <v>0</v>
      </c>
      <c r="M14" s="63">
        <f t="shared" si="0"/>
        <v>0</v>
      </c>
      <c r="N14" s="63">
        <f t="shared" si="0"/>
        <v>0</v>
      </c>
    </row>
    <row r="15" spans="1:14" s="65" customFormat="1" x14ac:dyDescent="0.3">
      <c r="A15" s="243" t="s">
        <v>38</v>
      </c>
      <c r="B15" s="244"/>
      <c r="C15" s="244"/>
      <c r="D15" s="64">
        <f>D16+D123</f>
        <v>46398878</v>
      </c>
      <c r="E15" s="64">
        <f t="shared" ref="E15:N15" si="1">E16+E123</f>
        <v>35016859</v>
      </c>
      <c r="F15" s="64">
        <f t="shared" si="1"/>
        <v>11382019</v>
      </c>
      <c r="G15" s="64">
        <f t="shared" si="1"/>
        <v>1323530</v>
      </c>
      <c r="H15" s="64">
        <f t="shared" si="1"/>
        <v>9982851</v>
      </c>
      <c r="I15" s="64">
        <f t="shared" si="1"/>
        <v>3512</v>
      </c>
      <c r="J15" s="64">
        <f t="shared" si="1"/>
        <v>65125</v>
      </c>
      <c r="K15" s="64">
        <f t="shared" si="1"/>
        <v>7000</v>
      </c>
      <c r="L15" s="64">
        <f t="shared" si="1"/>
        <v>0</v>
      </c>
      <c r="M15" s="64">
        <f t="shared" si="1"/>
        <v>0</v>
      </c>
      <c r="N15" s="64">
        <f t="shared" si="1"/>
        <v>0</v>
      </c>
    </row>
    <row r="16" spans="1:14" x14ac:dyDescent="0.3">
      <c r="A16" s="243" t="s">
        <v>39</v>
      </c>
      <c r="B16" s="244"/>
      <c r="C16" s="244"/>
      <c r="D16" s="66">
        <f>D17+D75+D91+D93+D97+D120+D95</f>
        <v>46398878</v>
      </c>
      <c r="E16" s="66">
        <f t="shared" ref="E16:N16" si="2">E17+E75+E91+E93+E97+E120+E95</f>
        <v>35016859</v>
      </c>
      <c r="F16" s="66">
        <f t="shared" si="2"/>
        <v>11382019</v>
      </c>
      <c r="G16" s="66">
        <f t="shared" si="2"/>
        <v>1323530</v>
      </c>
      <c r="H16" s="66">
        <f t="shared" si="2"/>
        <v>9982851</v>
      </c>
      <c r="I16" s="66">
        <f t="shared" si="2"/>
        <v>3512</v>
      </c>
      <c r="J16" s="66">
        <f t="shared" si="2"/>
        <v>65125</v>
      </c>
      <c r="K16" s="66">
        <f t="shared" si="2"/>
        <v>7000</v>
      </c>
      <c r="L16" s="66">
        <f t="shared" si="2"/>
        <v>0</v>
      </c>
      <c r="M16" s="66">
        <f t="shared" si="2"/>
        <v>0</v>
      </c>
      <c r="N16" s="66">
        <f t="shared" si="2"/>
        <v>0</v>
      </c>
    </row>
    <row r="17" spans="1:14" x14ac:dyDescent="0.3">
      <c r="A17" s="243" t="s">
        <v>40</v>
      </c>
      <c r="B17" s="244"/>
      <c r="C17" s="244"/>
      <c r="D17" s="67">
        <f>SUM(D18)</f>
        <v>36370276</v>
      </c>
      <c r="E17" s="67">
        <f t="shared" ref="E17:N17" si="3">SUM(E18)</f>
        <v>32165790</v>
      </c>
      <c r="F17" s="67">
        <f t="shared" si="3"/>
        <v>4204486</v>
      </c>
      <c r="G17" s="67">
        <f t="shared" si="3"/>
        <v>560410</v>
      </c>
      <c r="H17" s="67">
        <f t="shared" si="3"/>
        <v>3644075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</row>
    <row r="18" spans="1:14" x14ac:dyDescent="0.3">
      <c r="A18" s="68"/>
      <c r="B18" s="69" t="s">
        <v>41</v>
      </c>
      <c r="C18" s="70" t="s">
        <v>42</v>
      </c>
      <c r="D18" s="67">
        <f>D19+D27+D59+D66+D69+D72</f>
        <v>36370276</v>
      </c>
      <c r="E18" s="67">
        <f t="shared" ref="E18:N18" si="4">E19+E27+E59+E66+E69+E72</f>
        <v>32165790</v>
      </c>
      <c r="F18" s="67">
        <f t="shared" si="4"/>
        <v>4204486</v>
      </c>
      <c r="G18" s="67">
        <f t="shared" si="4"/>
        <v>560410</v>
      </c>
      <c r="H18" s="67">
        <f t="shared" si="4"/>
        <v>3644075</v>
      </c>
      <c r="I18" s="67">
        <f t="shared" si="4"/>
        <v>0</v>
      </c>
      <c r="J18" s="67">
        <f t="shared" si="4"/>
        <v>0</v>
      </c>
      <c r="K18" s="67">
        <f t="shared" si="4"/>
        <v>0</v>
      </c>
      <c r="L18" s="67">
        <f t="shared" si="4"/>
        <v>0</v>
      </c>
      <c r="M18" s="67">
        <f t="shared" si="4"/>
        <v>0</v>
      </c>
      <c r="N18" s="67">
        <f t="shared" si="4"/>
        <v>0</v>
      </c>
    </row>
    <row r="19" spans="1:14" x14ac:dyDescent="0.3">
      <c r="A19" s="68"/>
      <c r="B19" s="69" t="s">
        <v>43</v>
      </c>
      <c r="C19" s="70" t="s">
        <v>44</v>
      </c>
      <c r="D19" s="67">
        <f>D20+D22+D24</f>
        <v>32283251</v>
      </c>
      <c r="E19" s="67">
        <f t="shared" ref="E19:N19" si="5">E20+E22+E24</f>
        <v>29366063</v>
      </c>
      <c r="F19" s="67">
        <f t="shared" si="5"/>
        <v>2917188</v>
      </c>
      <c r="G19" s="67">
        <f t="shared" si="5"/>
        <v>0</v>
      </c>
      <c r="H19" s="67">
        <f t="shared" si="5"/>
        <v>2917187</v>
      </c>
      <c r="I19" s="67">
        <f t="shared" si="5"/>
        <v>0</v>
      </c>
      <c r="J19" s="67">
        <f t="shared" si="5"/>
        <v>0</v>
      </c>
      <c r="K19" s="67">
        <f t="shared" si="5"/>
        <v>0</v>
      </c>
      <c r="L19" s="67">
        <f t="shared" si="5"/>
        <v>0</v>
      </c>
      <c r="M19" s="67">
        <f t="shared" si="5"/>
        <v>0</v>
      </c>
      <c r="N19" s="67">
        <f t="shared" si="5"/>
        <v>0</v>
      </c>
    </row>
    <row r="20" spans="1:14" x14ac:dyDescent="0.3">
      <c r="A20" s="68"/>
      <c r="B20" s="69" t="s">
        <v>45</v>
      </c>
      <c r="C20" s="70" t="s">
        <v>46</v>
      </c>
      <c r="D20" s="67">
        <f>SUM(D21:D21)</f>
        <v>26482393</v>
      </c>
      <c r="E20" s="67">
        <f t="shared" ref="E20:N20" si="6">SUM(E21:E21)</f>
        <v>23978379</v>
      </c>
      <c r="F20" s="67">
        <f t="shared" si="6"/>
        <v>2504014</v>
      </c>
      <c r="G20" s="67">
        <f t="shared" si="6"/>
        <v>0</v>
      </c>
      <c r="H20" s="67">
        <f t="shared" si="6"/>
        <v>2504013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</row>
    <row r="21" spans="1:14" x14ac:dyDescent="0.3">
      <c r="A21" s="71" t="s">
        <v>47</v>
      </c>
      <c r="B21" s="72" t="s">
        <v>48</v>
      </c>
      <c r="C21" s="73" t="s">
        <v>49</v>
      </c>
      <c r="D21" s="74">
        <f>E21+F21</f>
        <v>26482393</v>
      </c>
      <c r="E21" s="97">
        <v>23978379</v>
      </c>
      <c r="F21" s="99">
        <v>2504014</v>
      </c>
      <c r="G21" s="99">
        <v>0</v>
      </c>
      <c r="H21" s="99">
        <v>2504013</v>
      </c>
      <c r="I21" s="99"/>
      <c r="J21" s="99"/>
      <c r="K21" s="99"/>
      <c r="L21" s="99"/>
      <c r="M21" s="97"/>
      <c r="N21" s="97"/>
    </row>
    <row r="22" spans="1:14" x14ac:dyDescent="0.3">
      <c r="A22" s="75"/>
      <c r="B22" s="76">
        <v>312</v>
      </c>
      <c r="C22" s="77" t="s">
        <v>50</v>
      </c>
      <c r="D22" s="78">
        <f>SUM(D23)</f>
        <v>1581925</v>
      </c>
      <c r="E22" s="78">
        <f t="shared" ref="E22:N22" si="7">SUM(E23)</f>
        <v>1436005</v>
      </c>
      <c r="F22" s="78">
        <f t="shared" si="7"/>
        <v>145920</v>
      </c>
      <c r="G22" s="78">
        <f t="shared" si="7"/>
        <v>0</v>
      </c>
      <c r="H22" s="78">
        <f t="shared" si="7"/>
        <v>145920</v>
      </c>
      <c r="I22" s="78">
        <f t="shared" si="7"/>
        <v>0</v>
      </c>
      <c r="J22" s="78">
        <f t="shared" si="7"/>
        <v>0</v>
      </c>
      <c r="K22" s="78">
        <f t="shared" si="7"/>
        <v>0</v>
      </c>
      <c r="L22" s="78">
        <f t="shared" si="7"/>
        <v>0</v>
      </c>
      <c r="M22" s="78">
        <f t="shared" si="7"/>
        <v>0</v>
      </c>
      <c r="N22" s="78">
        <f t="shared" si="7"/>
        <v>0</v>
      </c>
    </row>
    <row r="23" spans="1:14" x14ac:dyDescent="0.3">
      <c r="A23" s="71" t="s">
        <v>51</v>
      </c>
      <c r="B23" s="72" t="s">
        <v>52</v>
      </c>
      <c r="C23" s="79" t="s">
        <v>53</v>
      </c>
      <c r="D23" s="74">
        <f>E23+F23</f>
        <v>1581925</v>
      </c>
      <c r="E23" s="97">
        <v>1436005</v>
      </c>
      <c r="F23" s="74">
        <f>SUM(G23:L23)</f>
        <v>145920</v>
      </c>
      <c r="G23" s="99">
        <v>0</v>
      </c>
      <c r="H23" s="99">
        <v>145920</v>
      </c>
      <c r="I23" s="99"/>
      <c r="J23" s="99"/>
      <c r="K23" s="99"/>
      <c r="L23" s="99"/>
      <c r="M23" s="97"/>
      <c r="N23" s="97"/>
    </row>
    <row r="24" spans="1:14" x14ac:dyDescent="0.3">
      <c r="A24" s="75"/>
      <c r="B24" s="76">
        <v>313</v>
      </c>
      <c r="C24" s="77" t="s">
        <v>54</v>
      </c>
      <c r="D24" s="78">
        <f>SUM(D25:D26)</f>
        <v>4218933</v>
      </c>
      <c r="E24" s="78">
        <f t="shared" ref="E24:N24" si="8">SUM(E25:E26)</f>
        <v>3951679</v>
      </c>
      <c r="F24" s="78">
        <f t="shared" si="8"/>
        <v>267254</v>
      </c>
      <c r="G24" s="78">
        <f t="shared" si="8"/>
        <v>0</v>
      </c>
      <c r="H24" s="78">
        <f t="shared" si="8"/>
        <v>267254</v>
      </c>
      <c r="I24" s="78">
        <f t="shared" si="8"/>
        <v>0</v>
      </c>
      <c r="J24" s="78">
        <f t="shared" si="8"/>
        <v>0</v>
      </c>
      <c r="K24" s="78">
        <f t="shared" si="8"/>
        <v>0</v>
      </c>
      <c r="L24" s="78">
        <f t="shared" si="8"/>
        <v>0</v>
      </c>
      <c r="M24" s="78">
        <f t="shared" si="8"/>
        <v>0</v>
      </c>
      <c r="N24" s="78">
        <f t="shared" si="8"/>
        <v>0</v>
      </c>
    </row>
    <row r="25" spans="1:14" x14ac:dyDescent="0.3">
      <c r="A25" s="71" t="s">
        <v>41</v>
      </c>
      <c r="B25" s="72" t="s">
        <v>55</v>
      </c>
      <c r="C25" s="79" t="s">
        <v>56</v>
      </c>
      <c r="D25" s="74">
        <f>E25+F25</f>
        <v>4218933</v>
      </c>
      <c r="E25" s="97">
        <v>3951679</v>
      </c>
      <c r="F25" s="74">
        <f>SUM(G25:L25)</f>
        <v>267254</v>
      </c>
      <c r="G25" s="99"/>
      <c r="H25" s="99">
        <v>267254</v>
      </c>
      <c r="I25" s="99"/>
      <c r="J25" s="99"/>
      <c r="K25" s="99"/>
      <c r="L25" s="99"/>
      <c r="M25" s="97"/>
      <c r="N25" s="97"/>
    </row>
    <row r="26" spans="1:14" x14ac:dyDescent="0.3">
      <c r="A26" s="71" t="s">
        <v>57</v>
      </c>
      <c r="B26" s="72" t="s">
        <v>58</v>
      </c>
      <c r="C26" s="79" t="s">
        <v>59</v>
      </c>
      <c r="D26" s="74">
        <f>E26+F26</f>
        <v>0</v>
      </c>
      <c r="E26" s="97">
        <v>0</v>
      </c>
      <c r="F26" s="74">
        <f>SUM(G26:L26)</f>
        <v>0</v>
      </c>
      <c r="G26" s="99"/>
      <c r="H26" s="99"/>
      <c r="I26" s="99"/>
      <c r="J26" s="99"/>
      <c r="K26" s="99"/>
      <c r="L26" s="99"/>
      <c r="M26" s="97"/>
      <c r="N26" s="97"/>
    </row>
    <row r="27" spans="1:14" x14ac:dyDescent="0.3">
      <c r="A27" s="80"/>
      <c r="B27" s="81" t="s">
        <v>60</v>
      </c>
      <c r="C27" s="70" t="s">
        <v>61</v>
      </c>
      <c r="D27" s="82">
        <f>D28+D33+D40+D52+D50</f>
        <v>3931931</v>
      </c>
      <c r="E27" s="82">
        <f t="shared" ref="E27:N27" si="9">E28+E33+E40+E52+E50</f>
        <v>2794227</v>
      </c>
      <c r="F27" s="82">
        <f t="shared" si="9"/>
        <v>1137704</v>
      </c>
      <c r="G27" s="82">
        <f t="shared" si="9"/>
        <v>493221</v>
      </c>
      <c r="H27" s="82">
        <f t="shared" si="9"/>
        <v>644483</v>
      </c>
      <c r="I27" s="82">
        <f t="shared" si="9"/>
        <v>0</v>
      </c>
      <c r="J27" s="82">
        <f t="shared" si="9"/>
        <v>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</row>
    <row r="28" spans="1:14" x14ac:dyDescent="0.3">
      <c r="A28" s="80"/>
      <c r="B28" s="81" t="s">
        <v>62</v>
      </c>
      <c r="C28" s="70" t="s">
        <v>63</v>
      </c>
      <c r="D28" s="82">
        <f>SUM(D29:D32)</f>
        <v>881142</v>
      </c>
      <c r="E28" s="82">
        <f t="shared" ref="E28:N28" si="10">SUM(E29:E32)</f>
        <v>788095</v>
      </c>
      <c r="F28" s="82">
        <f t="shared" si="10"/>
        <v>93047</v>
      </c>
      <c r="G28" s="82">
        <f t="shared" si="10"/>
        <v>9983</v>
      </c>
      <c r="H28" s="82">
        <f t="shared" si="10"/>
        <v>83064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</row>
    <row r="29" spans="1:14" x14ac:dyDescent="0.3">
      <c r="A29" s="71"/>
      <c r="B29" s="72" t="s">
        <v>64</v>
      </c>
      <c r="C29" s="79" t="s">
        <v>65</v>
      </c>
      <c r="D29" s="74">
        <f>E29+F29</f>
        <v>9983</v>
      </c>
      <c r="E29" s="97">
        <v>0</v>
      </c>
      <c r="F29" s="74">
        <f>SUM(G29:L29)</f>
        <v>9983</v>
      </c>
      <c r="G29" s="99">
        <v>9983</v>
      </c>
      <c r="H29" s="99"/>
      <c r="I29" s="99"/>
      <c r="J29" s="99"/>
      <c r="K29" s="99"/>
      <c r="L29" s="99"/>
      <c r="M29" s="97"/>
      <c r="N29" s="97"/>
    </row>
    <row r="30" spans="1:14" x14ac:dyDescent="0.3">
      <c r="A30" s="71" t="s">
        <v>66</v>
      </c>
      <c r="B30" s="72" t="s">
        <v>67</v>
      </c>
      <c r="C30" s="73" t="s">
        <v>68</v>
      </c>
      <c r="D30" s="74">
        <f>E30+F30</f>
        <v>839664</v>
      </c>
      <c r="E30" s="97">
        <v>764600</v>
      </c>
      <c r="F30" s="74">
        <f>SUM(G30:L30)</f>
        <v>75064</v>
      </c>
      <c r="G30" s="99">
        <v>0</v>
      </c>
      <c r="H30" s="99">
        <v>75064</v>
      </c>
      <c r="I30" s="99"/>
      <c r="J30" s="99"/>
      <c r="K30" s="99"/>
      <c r="L30" s="99"/>
      <c r="M30" s="97"/>
      <c r="N30" s="97"/>
    </row>
    <row r="31" spans="1:14" x14ac:dyDescent="0.3">
      <c r="A31" s="71" t="s">
        <v>69</v>
      </c>
      <c r="B31" s="72" t="s">
        <v>70</v>
      </c>
      <c r="C31" s="79" t="s">
        <v>71</v>
      </c>
      <c r="D31" s="74">
        <f>E31+F31</f>
        <v>31495</v>
      </c>
      <c r="E31" s="97">
        <v>23495</v>
      </c>
      <c r="F31" s="74">
        <f>SUM(G31:L31)</f>
        <v>8000</v>
      </c>
      <c r="G31" s="99">
        <v>0</v>
      </c>
      <c r="H31" s="99">
        <v>8000</v>
      </c>
      <c r="I31" s="99"/>
      <c r="J31" s="99"/>
      <c r="K31" s="99"/>
      <c r="L31" s="99"/>
      <c r="M31" s="97"/>
      <c r="N31" s="97"/>
    </row>
    <row r="32" spans="1:14" x14ac:dyDescent="0.3">
      <c r="A32" s="71"/>
      <c r="B32" s="72" t="s">
        <v>72</v>
      </c>
      <c r="C32" s="79" t="s">
        <v>73</v>
      </c>
      <c r="D32" s="74">
        <f>E32+F32</f>
        <v>0</v>
      </c>
      <c r="E32" s="97"/>
      <c r="F32" s="74">
        <f>SUM(G32:L32)</f>
        <v>0</v>
      </c>
      <c r="G32" s="99"/>
      <c r="H32" s="99"/>
      <c r="I32" s="99"/>
      <c r="J32" s="99"/>
      <c r="K32" s="99"/>
      <c r="L32" s="99"/>
      <c r="M32" s="97"/>
      <c r="N32" s="97"/>
    </row>
    <row r="33" spans="1:14" x14ac:dyDescent="0.3">
      <c r="A33" s="80"/>
      <c r="B33" s="81" t="s">
        <v>74</v>
      </c>
      <c r="C33" s="70" t="s">
        <v>75</v>
      </c>
      <c r="D33" s="82">
        <f>SUM(D34:D39)</f>
        <v>736242</v>
      </c>
      <c r="E33" s="82">
        <f t="shared" ref="E33:N33" si="11">SUM(E34:E39)</f>
        <v>611100</v>
      </c>
      <c r="F33" s="82">
        <f t="shared" si="11"/>
        <v>125142</v>
      </c>
      <c r="G33" s="82">
        <f t="shared" si="11"/>
        <v>39598</v>
      </c>
      <c r="H33" s="82">
        <f t="shared" si="11"/>
        <v>85544</v>
      </c>
      <c r="I33" s="82">
        <f t="shared" si="11"/>
        <v>0</v>
      </c>
      <c r="J33" s="82">
        <f t="shared" si="11"/>
        <v>0</v>
      </c>
      <c r="K33" s="82">
        <f t="shared" si="11"/>
        <v>0</v>
      </c>
      <c r="L33" s="82">
        <f t="shared" si="11"/>
        <v>0</v>
      </c>
      <c r="M33" s="82">
        <f t="shared" si="11"/>
        <v>0</v>
      </c>
      <c r="N33" s="82">
        <f t="shared" si="11"/>
        <v>0</v>
      </c>
    </row>
    <row r="34" spans="1:14" x14ac:dyDescent="0.3">
      <c r="A34" s="71" t="s">
        <v>76</v>
      </c>
      <c r="B34" s="72" t="s">
        <v>77</v>
      </c>
      <c r="C34" s="79" t="s">
        <v>78</v>
      </c>
      <c r="D34" s="74">
        <f t="shared" ref="D34:D39" si="12">E34+F34</f>
        <v>39507</v>
      </c>
      <c r="E34" s="97">
        <v>32500</v>
      </c>
      <c r="F34" s="74">
        <f t="shared" ref="F34:F39" si="13">SUM(G34:L34)</f>
        <v>7007</v>
      </c>
      <c r="G34" s="99">
        <v>7007</v>
      </c>
      <c r="H34" s="99"/>
      <c r="I34" s="99"/>
      <c r="J34" s="99"/>
      <c r="K34" s="99"/>
      <c r="L34" s="99"/>
      <c r="M34" s="97"/>
      <c r="N34" s="97"/>
    </row>
    <row r="35" spans="1:14" x14ac:dyDescent="0.3">
      <c r="A35" s="71" t="s">
        <v>79</v>
      </c>
      <c r="B35" s="72" t="s">
        <v>80</v>
      </c>
      <c r="C35" s="79" t="s">
        <v>81</v>
      </c>
      <c r="D35" s="74">
        <f t="shared" si="12"/>
        <v>2752</v>
      </c>
      <c r="E35" s="97">
        <v>2752</v>
      </c>
      <c r="F35" s="74">
        <f t="shared" si="13"/>
        <v>0</v>
      </c>
      <c r="G35" s="99"/>
      <c r="H35" s="99"/>
      <c r="I35" s="99"/>
      <c r="J35" s="99"/>
      <c r="K35" s="99"/>
      <c r="L35" s="99"/>
      <c r="M35" s="97"/>
      <c r="N35" s="97"/>
    </row>
    <row r="36" spans="1:14" x14ac:dyDescent="0.3">
      <c r="A36" s="71" t="s">
        <v>82</v>
      </c>
      <c r="B36" s="72" t="s">
        <v>83</v>
      </c>
      <c r="C36" s="79" t="s">
        <v>84</v>
      </c>
      <c r="D36" s="74">
        <f t="shared" si="12"/>
        <v>562100</v>
      </c>
      <c r="E36" s="97">
        <v>562100</v>
      </c>
      <c r="F36" s="74">
        <f t="shared" si="13"/>
        <v>0</v>
      </c>
      <c r="G36" s="99"/>
      <c r="H36" s="99"/>
      <c r="I36" s="99"/>
      <c r="J36" s="99"/>
      <c r="K36" s="99"/>
      <c r="L36" s="99"/>
      <c r="M36" s="97"/>
      <c r="N36" s="97"/>
    </row>
    <row r="37" spans="1:14" x14ac:dyDescent="0.3">
      <c r="A37" s="71" t="s">
        <v>85</v>
      </c>
      <c r="B37" s="72" t="s">
        <v>86</v>
      </c>
      <c r="C37" s="79" t="s">
        <v>87</v>
      </c>
      <c r="D37" s="74">
        <f t="shared" si="12"/>
        <v>97457</v>
      </c>
      <c r="E37" s="97">
        <v>11913</v>
      </c>
      <c r="F37" s="74">
        <f t="shared" si="13"/>
        <v>85544</v>
      </c>
      <c r="G37" s="99">
        <v>0</v>
      </c>
      <c r="H37" s="99">
        <v>85544</v>
      </c>
      <c r="I37" s="99"/>
      <c r="J37" s="99"/>
      <c r="K37" s="99"/>
      <c r="L37" s="99"/>
      <c r="M37" s="97"/>
      <c r="N37" s="97"/>
    </row>
    <row r="38" spans="1:14" x14ac:dyDescent="0.3">
      <c r="A38" s="71" t="s">
        <v>88</v>
      </c>
      <c r="B38" s="72" t="s">
        <v>89</v>
      </c>
      <c r="C38" s="79" t="s">
        <v>90</v>
      </c>
      <c r="D38" s="74">
        <f t="shared" si="12"/>
        <v>27450</v>
      </c>
      <c r="E38" s="97">
        <v>1835</v>
      </c>
      <c r="F38" s="74">
        <f t="shared" si="13"/>
        <v>25615</v>
      </c>
      <c r="G38" s="99">
        <v>25615</v>
      </c>
      <c r="H38" s="99"/>
      <c r="I38" s="99"/>
      <c r="J38" s="99"/>
      <c r="K38" s="99"/>
      <c r="L38" s="99"/>
      <c r="M38" s="97"/>
      <c r="N38" s="97"/>
    </row>
    <row r="39" spans="1:14" x14ac:dyDescent="0.3">
      <c r="A39" s="71"/>
      <c r="B39" s="72" t="s">
        <v>91</v>
      </c>
      <c r="C39" s="79" t="s">
        <v>92</v>
      </c>
      <c r="D39" s="74">
        <f t="shared" si="12"/>
        <v>6976</v>
      </c>
      <c r="E39" s="97">
        <v>0</v>
      </c>
      <c r="F39" s="74">
        <f t="shared" si="13"/>
        <v>6976</v>
      </c>
      <c r="G39" s="99">
        <v>6976</v>
      </c>
      <c r="H39" s="99"/>
      <c r="I39" s="99"/>
      <c r="J39" s="99"/>
      <c r="K39" s="99"/>
      <c r="L39" s="99"/>
      <c r="M39" s="97"/>
      <c r="N39" s="97"/>
    </row>
    <row r="40" spans="1:14" x14ac:dyDescent="0.3">
      <c r="A40" s="80"/>
      <c r="B40" s="81" t="s">
        <v>93</v>
      </c>
      <c r="C40" s="70" t="s">
        <v>94</v>
      </c>
      <c r="D40" s="82">
        <f>SUM(D41:D49)</f>
        <v>2051116</v>
      </c>
      <c r="E40" s="82">
        <f t="shared" ref="E40:N40" si="14">SUM(E41:E49)</f>
        <v>1365349</v>
      </c>
      <c r="F40" s="82">
        <f t="shared" si="14"/>
        <v>685767</v>
      </c>
      <c r="G40" s="82">
        <f t="shared" si="14"/>
        <v>260369</v>
      </c>
      <c r="H40" s="82">
        <f t="shared" si="14"/>
        <v>425398</v>
      </c>
      <c r="I40" s="82">
        <f t="shared" si="14"/>
        <v>0</v>
      </c>
      <c r="J40" s="82">
        <f t="shared" si="14"/>
        <v>0</v>
      </c>
      <c r="K40" s="82">
        <f t="shared" si="14"/>
        <v>0</v>
      </c>
      <c r="L40" s="82">
        <f t="shared" si="14"/>
        <v>0</v>
      </c>
      <c r="M40" s="82">
        <f t="shared" si="14"/>
        <v>0</v>
      </c>
      <c r="N40" s="82">
        <f t="shared" si="14"/>
        <v>0</v>
      </c>
    </row>
    <row r="41" spans="1:14" x14ac:dyDescent="0.3">
      <c r="A41" s="71" t="s">
        <v>95</v>
      </c>
      <c r="B41" s="72" t="s">
        <v>96</v>
      </c>
      <c r="C41" s="79" t="s">
        <v>97</v>
      </c>
      <c r="D41" s="74">
        <f t="shared" ref="D41:D49" si="15">E41+F41</f>
        <v>167245</v>
      </c>
      <c r="E41" s="97">
        <v>24847</v>
      </c>
      <c r="F41" s="74">
        <f t="shared" ref="F41:F49" si="16">SUM(G41:L41)</f>
        <v>142398</v>
      </c>
      <c r="G41" s="99">
        <v>0</v>
      </c>
      <c r="H41" s="99">
        <v>142398</v>
      </c>
      <c r="I41" s="99"/>
      <c r="J41" s="99"/>
      <c r="K41" s="99"/>
      <c r="L41" s="99"/>
      <c r="M41" s="97"/>
      <c r="N41" s="97"/>
    </row>
    <row r="42" spans="1:14" x14ac:dyDescent="0.3">
      <c r="A42" s="71" t="s">
        <v>98</v>
      </c>
      <c r="B42" s="72" t="s">
        <v>99</v>
      </c>
      <c r="C42" s="79" t="s">
        <v>100</v>
      </c>
      <c r="D42" s="74">
        <f t="shared" si="15"/>
        <v>547706</v>
      </c>
      <c r="E42" s="97">
        <v>547706</v>
      </c>
      <c r="F42" s="74">
        <f t="shared" si="16"/>
        <v>0</v>
      </c>
      <c r="G42" s="99"/>
      <c r="H42" s="99"/>
      <c r="I42" s="99"/>
      <c r="J42" s="99"/>
      <c r="K42" s="99"/>
      <c r="L42" s="99"/>
      <c r="M42" s="97"/>
      <c r="N42" s="97"/>
    </row>
    <row r="43" spans="1:14" x14ac:dyDescent="0.3">
      <c r="A43" s="71"/>
      <c r="B43" s="72" t="s">
        <v>101</v>
      </c>
      <c r="C43" s="79" t="s">
        <v>102</v>
      </c>
      <c r="D43" s="74">
        <f t="shared" si="15"/>
        <v>50172</v>
      </c>
      <c r="E43" s="97"/>
      <c r="F43" s="74">
        <f t="shared" si="16"/>
        <v>50172</v>
      </c>
      <c r="G43" s="99">
        <v>50172</v>
      </c>
      <c r="H43" s="99"/>
      <c r="I43" s="99"/>
      <c r="J43" s="99"/>
      <c r="K43" s="99"/>
      <c r="L43" s="99"/>
      <c r="M43" s="97"/>
      <c r="N43" s="97"/>
    </row>
    <row r="44" spans="1:14" x14ac:dyDescent="0.3">
      <c r="A44" s="71" t="s">
        <v>103</v>
      </c>
      <c r="B44" s="72" t="s">
        <v>104</v>
      </c>
      <c r="C44" s="79" t="s">
        <v>105</v>
      </c>
      <c r="D44" s="74">
        <f t="shared" si="15"/>
        <v>198982</v>
      </c>
      <c r="E44" s="97">
        <v>198982</v>
      </c>
      <c r="F44" s="74">
        <f t="shared" si="16"/>
        <v>0</v>
      </c>
      <c r="G44" s="99"/>
      <c r="H44" s="99"/>
      <c r="I44" s="99"/>
      <c r="J44" s="99"/>
      <c r="K44" s="99"/>
      <c r="L44" s="99"/>
      <c r="M44" s="97"/>
      <c r="N44" s="97"/>
    </row>
    <row r="45" spans="1:14" x14ac:dyDescent="0.3">
      <c r="A45" s="71" t="s">
        <v>106</v>
      </c>
      <c r="B45" s="72" t="s">
        <v>107</v>
      </c>
      <c r="C45" s="79" t="s">
        <v>108</v>
      </c>
      <c r="D45" s="74">
        <f t="shared" si="15"/>
        <v>222614</v>
      </c>
      <c r="E45" s="97">
        <v>47614</v>
      </c>
      <c r="F45" s="74">
        <f t="shared" si="16"/>
        <v>175000</v>
      </c>
      <c r="G45" s="99">
        <v>75000</v>
      </c>
      <c r="H45" s="99">
        <v>100000</v>
      </c>
      <c r="I45" s="99"/>
      <c r="J45" s="99"/>
      <c r="K45" s="99"/>
      <c r="L45" s="99"/>
      <c r="M45" s="97"/>
      <c r="N45" s="97"/>
    </row>
    <row r="46" spans="1:14" x14ac:dyDescent="0.3">
      <c r="A46" s="71"/>
      <c r="B46" s="72" t="s">
        <v>109</v>
      </c>
      <c r="C46" s="79" t="s">
        <v>110</v>
      </c>
      <c r="D46" s="74">
        <f t="shared" si="15"/>
        <v>3540</v>
      </c>
      <c r="E46" s="97"/>
      <c r="F46" s="74">
        <f t="shared" si="16"/>
        <v>3540</v>
      </c>
      <c r="G46" s="99">
        <v>3540</v>
      </c>
      <c r="H46" s="99"/>
      <c r="I46" s="99"/>
      <c r="J46" s="99"/>
      <c r="K46" s="99"/>
      <c r="L46" s="99"/>
      <c r="M46" s="97"/>
      <c r="N46" s="97"/>
    </row>
    <row r="47" spans="1:14" x14ac:dyDescent="0.3">
      <c r="A47" s="71" t="s">
        <v>111</v>
      </c>
      <c r="B47" s="72" t="s">
        <v>112</v>
      </c>
      <c r="C47" s="79" t="s">
        <v>113</v>
      </c>
      <c r="D47" s="74">
        <f t="shared" si="15"/>
        <v>415872</v>
      </c>
      <c r="E47" s="97">
        <v>222872</v>
      </c>
      <c r="F47" s="74">
        <f t="shared" si="16"/>
        <v>193000</v>
      </c>
      <c r="G47" s="99">
        <v>10000</v>
      </c>
      <c r="H47" s="99">
        <v>183000</v>
      </c>
      <c r="I47" s="99"/>
      <c r="J47" s="99"/>
      <c r="K47" s="99"/>
      <c r="L47" s="99"/>
      <c r="M47" s="97"/>
      <c r="N47" s="97"/>
    </row>
    <row r="48" spans="1:14" x14ac:dyDescent="0.3">
      <c r="A48" s="71" t="s">
        <v>114</v>
      </c>
      <c r="B48" s="72" t="s">
        <v>115</v>
      </c>
      <c r="C48" s="79" t="s">
        <v>116</v>
      </c>
      <c r="D48" s="74">
        <f t="shared" si="15"/>
        <v>86396</v>
      </c>
      <c r="E48" s="97">
        <v>14998</v>
      </c>
      <c r="F48" s="74">
        <f t="shared" si="16"/>
        <v>71398</v>
      </c>
      <c r="G48" s="99">
        <v>71398</v>
      </c>
      <c r="H48" s="99"/>
      <c r="I48" s="99"/>
      <c r="J48" s="99"/>
      <c r="K48" s="99"/>
      <c r="L48" s="99"/>
      <c r="M48" s="97"/>
      <c r="N48" s="97"/>
    </row>
    <row r="49" spans="1:14" x14ac:dyDescent="0.3">
      <c r="A49" s="71" t="s">
        <v>117</v>
      </c>
      <c r="B49" s="72" t="s">
        <v>118</v>
      </c>
      <c r="C49" s="79" t="s">
        <v>119</v>
      </c>
      <c r="D49" s="74">
        <f t="shared" si="15"/>
        <v>358589</v>
      </c>
      <c r="E49" s="97">
        <v>308330</v>
      </c>
      <c r="F49" s="74">
        <f t="shared" si="16"/>
        <v>50259</v>
      </c>
      <c r="G49" s="99">
        <v>50259</v>
      </c>
      <c r="H49" s="99"/>
      <c r="I49" s="99"/>
      <c r="J49" s="99"/>
      <c r="K49" s="99"/>
      <c r="L49" s="99"/>
      <c r="M49" s="97"/>
      <c r="N49" s="97"/>
    </row>
    <row r="50" spans="1:14" x14ac:dyDescent="0.3">
      <c r="A50" s="80"/>
      <c r="B50" s="81" t="s">
        <v>120</v>
      </c>
      <c r="C50" s="70" t="s">
        <v>121</v>
      </c>
      <c r="D50" s="82">
        <f>SUM(D51)</f>
        <v>17494</v>
      </c>
      <c r="E50" s="82">
        <f t="shared" ref="E50:N50" si="17">SUM(E51)</f>
        <v>0</v>
      </c>
      <c r="F50" s="82">
        <f t="shared" si="17"/>
        <v>17494</v>
      </c>
      <c r="G50" s="82">
        <f t="shared" si="17"/>
        <v>17494</v>
      </c>
      <c r="H50" s="82">
        <f t="shared" si="17"/>
        <v>0</v>
      </c>
      <c r="I50" s="82">
        <f t="shared" si="17"/>
        <v>0</v>
      </c>
      <c r="J50" s="82">
        <f t="shared" si="17"/>
        <v>0</v>
      </c>
      <c r="K50" s="82">
        <f t="shared" si="17"/>
        <v>0</v>
      </c>
      <c r="L50" s="82">
        <f t="shared" si="17"/>
        <v>0</v>
      </c>
      <c r="M50" s="82">
        <f t="shared" si="17"/>
        <v>0</v>
      </c>
      <c r="N50" s="82">
        <f t="shared" si="17"/>
        <v>0</v>
      </c>
    </row>
    <row r="51" spans="1:14" x14ac:dyDescent="0.3">
      <c r="A51" s="71" t="s">
        <v>122</v>
      </c>
      <c r="B51" s="72" t="s">
        <v>123</v>
      </c>
      <c r="C51" s="73" t="s">
        <v>124</v>
      </c>
      <c r="D51" s="74">
        <f>E51+F51</f>
        <v>17494</v>
      </c>
      <c r="E51" s="97"/>
      <c r="F51" s="74">
        <f>SUM(G51:L51)</f>
        <v>17494</v>
      </c>
      <c r="G51" s="99">
        <v>17494</v>
      </c>
      <c r="H51" s="99"/>
      <c r="I51" s="99"/>
      <c r="J51" s="99"/>
      <c r="K51" s="99"/>
      <c r="L51" s="99"/>
      <c r="M51" s="97"/>
      <c r="N51" s="97"/>
    </row>
    <row r="52" spans="1:14" x14ac:dyDescent="0.3">
      <c r="A52" s="80"/>
      <c r="B52" s="81" t="s">
        <v>125</v>
      </c>
      <c r="C52" s="70" t="s">
        <v>126</v>
      </c>
      <c r="D52" s="82">
        <f>SUM(D53:D58)</f>
        <v>245937</v>
      </c>
      <c r="E52" s="82">
        <f t="shared" ref="E52:N52" si="18">SUM(E53:E58)</f>
        <v>29683</v>
      </c>
      <c r="F52" s="82">
        <f t="shared" si="18"/>
        <v>216254</v>
      </c>
      <c r="G52" s="82">
        <f t="shared" si="18"/>
        <v>165777</v>
      </c>
      <c r="H52" s="82">
        <f t="shared" si="18"/>
        <v>50477</v>
      </c>
      <c r="I52" s="82">
        <f t="shared" si="18"/>
        <v>0</v>
      </c>
      <c r="J52" s="82">
        <f t="shared" si="18"/>
        <v>0</v>
      </c>
      <c r="K52" s="82">
        <f t="shared" si="18"/>
        <v>0</v>
      </c>
      <c r="L52" s="82">
        <f t="shared" si="18"/>
        <v>0</v>
      </c>
      <c r="M52" s="82">
        <f t="shared" si="18"/>
        <v>0</v>
      </c>
      <c r="N52" s="82">
        <f t="shared" si="18"/>
        <v>0</v>
      </c>
    </row>
    <row r="53" spans="1:14" x14ac:dyDescent="0.3">
      <c r="A53" s="71" t="s">
        <v>127</v>
      </c>
      <c r="B53" s="72">
        <v>3291</v>
      </c>
      <c r="C53" s="73" t="s">
        <v>128</v>
      </c>
      <c r="D53" s="74">
        <f t="shared" ref="D53:D58" si="19">E53+F53</f>
        <v>30073</v>
      </c>
      <c r="E53" s="97">
        <v>22797</v>
      </c>
      <c r="F53" s="74">
        <f t="shared" ref="F53:F58" si="20">SUM(G53:L53)</f>
        <v>7276</v>
      </c>
      <c r="G53" s="99">
        <v>7276</v>
      </c>
      <c r="H53" s="99"/>
      <c r="I53" s="99"/>
      <c r="J53" s="99"/>
      <c r="K53" s="99"/>
      <c r="L53" s="99"/>
      <c r="M53" s="97"/>
      <c r="N53" s="97"/>
    </row>
    <row r="54" spans="1:14" x14ac:dyDescent="0.3">
      <c r="A54" s="71" t="s">
        <v>129</v>
      </c>
      <c r="B54" s="72" t="s">
        <v>130</v>
      </c>
      <c r="C54" s="73" t="s">
        <v>131</v>
      </c>
      <c r="D54" s="74">
        <f t="shared" si="19"/>
        <v>100477</v>
      </c>
      <c r="E54" s="97"/>
      <c r="F54" s="74">
        <f t="shared" si="20"/>
        <v>100477</v>
      </c>
      <c r="G54" s="99">
        <v>50000</v>
      </c>
      <c r="H54" s="99">
        <v>50477</v>
      </c>
      <c r="I54" s="99"/>
      <c r="J54" s="99"/>
      <c r="K54" s="99"/>
      <c r="L54" s="99"/>
      <c r="M54" s="97"/>
      <c r="N54" s="97"/>
    </row>
    <row r="55" spans="1:14" x14ac:dyDescent="0.3">
      <c r="A55" s="71"/>
      <c r="B55" s="72" t="s">
        <v>132</v>
      </c>
      <c r="C55" s="73" t="s">
        <v>133</v>
      </c>
      <c r="D55" s="74">
        <f t="shared" si="19"/>
        <v>37582</v>
      </c>
      <c r="E55" s="97"/>
      <c r="F55" s="74">
        <f t="shared" si="20"/>
        <v>37582</v>
      </c>
      <c r="G55" s="99">
        <v>37582</v>
      </c>
      <c r="H55" s="99"/>
      <c r="I55" s="99"/>
      <c r="J55" s="99"/>
      <c r="K55" s="99"/>
      <c r="L55" s="99"/>
      <c r="M55" s="97"/>
      <c r="N55" s="97"/>
    </row>
    <row r="56" spans="1:14" x14ac:dyDescent="0.3">
      <c r="A56" s="71" t="s">
        <v>134</v>
      </c>
      <c r="B56" s="72" t="s">
        <v>135</v>
      </c>
      <c r="C56" s="73" t="s">
        <v>136</v>
      </c>
      <c r="D56" s="74">
        <f t="shared" si="19"/>
        <v>3674</v>
      </c>
      <c r="E56" s="97">
        <v>462</v>
      </c>
      <c r="F56" s="74">
        <f t="shared" si="20"/>
        <v>3212</v>
      </c>
      <c r="G56" s="99">
        <v>3212</v>
      </c>
      <c r="H56" s="99"/>
      <c r="I56" s="99"/>
      <c r="J56" s="99"/>
      <c r="K56" s="99"/>
      <c r="L56" s="99"/>
      <c r="M56" s="97"/>
      <c r="N56" s="97"/>
    </row>
    <row r="57" spans="1:14" x14ac:dyDescent="0.3">
      <c r="A57" s="71"/>
      <c r="B57" s="72" t="s">
        <v>137</v>
      </c>
      <c r="C57" s="73" t="s">
        <v>138</v>
      </c>
      <c r="D57" s="74">
        <f t="shared" si="19"/>
        <v>68693</v>
      </c>
      <c r="E57" s="97">
        <v>3674</v>
      </c>
      <c r="F57" s="74">
        <f t="shared" si="20"/>
        <v>65019</v>
      </c>
      <c r="G57" s="99">
        <v>65019</v>
      </c>
      <c r="H57" s="99"/>
      <c r="I57" s="99"/>
      <c r="J57" s="99"/>
      <c r="K57" s="99"/>
      <c r="L57" s="99"/>
      <c r="M57" s="97"/>
      <c r="N57" s="97"/>
    </row>
    <row r="58" spans="1:14" x14ac:dyDescent="0.3">
      <c r="A58" s="71" t="s">
        <v>139</v>
      </c>
      <c r="B58" s="72" t="s">
        <v>140</v>
      </c>
      <c r="C58" s="73" t="s">
        <v>141</v>
      </c>
      <c r="D58" s="74">
        <f t="shared" si="19"/>
        <v>5438</v>
      </c>
      <c r="E58" s="97">
        <v>2750</v>
      </c>
      <c r="F58" s="74">
        <f t="shared" si="20"/>
        <v>2688</v>
      </c>
      <c r="G58" s="99">
        <v>2688</v>
      </c>
      <c r="H58" s="99"/>
      <c r="I58" s="99"/>
      <c r="J58" s="99"/>
      <c r="K58" s="99"/>
      <c r="L58" s="99"/>
      <c r="M58" s="97"/>
      <c r="N58" s="97"/>
    </row>
    <row r="59" spans="1:14" x14ac:dyDescent="0.3">
      <c r="A59" s="80"/>
      <c r="B59" s="81" t="s">
        <v>142</v>
      </c>
      <c r="C59" s="83" t="s">
        <v>143</v>
      </c>
      <c r="D59" s="82">
        <f>D60+D63</f>
        <v>155094</v>
      </c>
      <c r="E59" s="82">
        <f t="shared" ref="E59:N59" si="21">E60+E63</f>
        <v>5500</v>
      </c>
      <c r="F59" s="82">
        <f t="shared" si="21"/>
        <v>149594</v>
      </c>
      <c r="G59" s="82">
        <f t="shared" si="21"/>
        <v>67189</v>
      </c>
      <c r="H59" s="82">
        <f t="shared" si="21"/>
        <v>82405</v>
      </c>
      <c r="I59" s="82">
        <f t="shared" si="21"/>
        <v>0</v>
      </c>
      <c r="J59" s="82">
        <f t="shared" si="21"/>
        <v>0</v>
      </c>
      <c r="K59" s="82">
        <f t="shared" si="21"/>
        <v>0</v>
      </c>
      <c r="L59" s="82">
        <f t="shared" si="21"/>
        <v>0</v>
      </c>
      <c r="M59" s="82">
        <f t="shared" si="21"/>
        <v>0</v>
      </c>
      <c r="N59" s="82">
        <f t="shared" si="21"/>
        <v>0</v>
      </c>
    </row>
    <row r="60" spans="1:14" x14ac:dyDescent="0.3">
      <c r="A60" s="80"/>
      <c r="B60" s="81" t="s">
        <v>144</v>
      </c>
      <c r="C60" s="83" t="s">
        <v>145</v>
      </c>
      <c r="D60" s="82">
        <f>SUM(D61:D62)</f>
        <v>0</v>
      </c>
      <c r="E60" s="82">
        <f t="shared" ref="E60:N60" si="22">SUM(E61:E62)</f>
        <v>0</v>
      </c>
      <c r="F60" s="82">
        <f t="shared" si="22"/>
        <v>0</v>
      </c>
      <c r="G60" s="82">
        <f t="shared" si="22"/>
        <v>0</v>
      </c>
      <c r="H60" s="82">
        <f t="shared" si="22"/>
        <v>0</v>
      </c>
      <c r="I60" s="82">
        <f t="shared" si="22"/>
        <v>0</v>
      </c>
      <c r="J60" s="82">
        <f t="shared" si="22"/>
        <v>0</v>
      </c>
      <c r="K60" s="82">
        <f t="shared" si="22"/>
        <v>0</v>
      </c>
      <c r="L60" s="82">
        <f t="shared" si="22"/>
        <v>0</v>
      </c>
      <c r="M60" s="82">
        <f t="shared" si="22"/>
        <v>0</v>
      </c>
      <c r="N60" s="82">
        <f t="shared" si="22"/>
        <v>0</v>
      </c>
    </row>
    <row r="61" spans="1:14" x14ac:dyDescent="0.3">
      <c r="A61" s="71"/>
      <c r="B61" s="72" t="s">
        <v>146</v>
      </c>
      <c r="C61" s="73" t="s">
        <v>147</v>
      </c>
      <c r="D61" s="74">
        <f>E61+F61</f>
        <v>0</v>
      </c>
      <c r="E61" s="97"/>
      <c r="F61" s="74">
        <f>SUM(G61:L61)</f>
        <v>0</v>
      </c>
      <c r="G61" s="99"/>
      <c r="H61" s="99"/>
      <c r="I61" s="99"/>
      <c r="J61" s="99"/>
      <c r="K61" s="99"/>
      <c r="L61" s="99"/>
      <c r="M61" s="97"/>
      <c r="N61" s="97"/>
    </row>
    <row r="62" spans="1:14" x14ac:dyDescent="0.3">
      <c r="A62" s="71"/>
      <c r="B62" s="72" t="s">
        <v>148</v>
      </c>
      <c r="C62" s="73" t="s">
        <v>149</v>
      </c>
      <c r="D62" s="74">
        <f>E62+F62</f>
        <v>0</v>
      </c>
      <c r="E62" s="97"/>
      <c r="F62" s="74">
        <f>SUM(G62:L62)</f>
        <v>0</v>
      </c>
      <c r="G62" s="99"/>
      <c r="H62" s="99"/>
      <c r="I62" s="99"/>
      <c r="J62" s="99"/>
      <c r="K62" s="99"/>
      <c r="L62" s="99"/>
      <c r="M62" s="97"/>
      <c r="N62" s="97"/>
    </row>
    <row r="63" spans="1:14" x14ac:dyDescent="0.3">
      <c r="A63" s="80"/>
      <c r="B63" s="81" t="s">
        <v>150</v>
      </c>
      <c r="C63" s="83" t="s">
        <v>151</v>
      </c>
      <c r="D63" s="82">
        <f>SUM(D64:D65)</f>
        <v>155094</v>
      </c>
      <c r="E63" s="82">
        <f t="shared" ref="E63:N63" si="23">SUM(E64:E65)</f>
        <v>5500</v>
      </c>
      <c r="F63" s="82">
        <f t="shared" si="23"/>
        <v>149594</v>
      </c>
      <c r="G63" s="82">
        <f t="shared" si="23"/>
        <v>67189</v>
      </c>
      <c r="H63" s="82">
        <f t="shared" si="23"/>
        <v>82405</v>
      </c>
      <c r="I63" s="82">
        <f t="shared" si="23"/>
        <v>0</v>
      </c>
      <c r="J63" s="82">
        <f t="shared" si="23"/>
        <v>0</v>
      </c>
      <c r="K63" s="82">
        <f t="shared" si="23"/>
        <v>0</v>
      </c>
      <c r="L63" s="82">
        <f t="shared" si="23"/>
        <v>0</v>
      </c>
      <c r="M63" s="82">
        <f t="shared" si="23"/>
        <v>0</v>
      </c>
      <c r="N63" s="82">
        <f t="shared" si="23"/>
        <v>0</v>
      </c>
    </row>
    <row r="64" spans="1:14" x14ac:dyDescent="0.3">
      <c r="A64" s="71" t="s">
        <v>152</v>
      </c>
      <c r="B64" s="72" t="s">
        <v>153</v>
      </c>
      <c r="C64" s="73" t="s">
        <v>154</v>
      </c>
      <c r="D64" s="74">
        <f>E64+F64</f>
        <v>137905</v>
      </c>
      <c r="E64" s="97">
        <v>5500</v>
      </c>
      <c r="F64" s="74">
        <f>SUM(G64:L64)</f>
        <v>132405</v>
      </c>
      <c r="G64" s="99">
        <v>50000</v>
      </c>
      <c r="H64" s="99">
        <v>82405</v>
      </c>
      <c r="I64" s="99"/>
      <c r="J64" s="99"/>
      <c r="K64" s="99"/>
      <c r="L64" s="99"/>
      <c r="M64" s="97"/>
      <c r="N64" s="97"/>
    </row>
    <row r="65" spans="1:14" x14ac:dyDescent="0.3">
      <c r="A65" s="71"/>
      <c r="B65" s="72" t="s">
        <v>155</v>
      </c>
      <c r="C65" s="73" t="s">
        <v>156</v>
      </c>
      <c r="D65" s="74">
        <f>E65+F65</f>
        <v>17189</v>
      </c>
      <c r="E65" s="97"/>
      <c r="F65" s="74">
        <f>SUM(G65:L65)</f>
        <v>17189</v>
      </c>
      <c r="G65" s="99">
        <v>17189</v>
      </c>
      <c r="H65" s="99"/>
      <c r="I65" s="99"/>
      <c r="J65" s="99"/>
      <c r="K65" s="99"/>
      <c r="L65" s="99"/>
      <c r="M65" s="97"/>
      <c r="N65" s="97"/>
    </row>
    <row r="66" spans="1:14" hidden="1" x14ac:dyDescent="0.3">
      <c r="A66" s="71"/>
      <c r="B66" s="81" t="s">
        <v>157</v>
      </c>
      <c r="C66" s="83" t="s">
        <v>158</v>
      </c>
      <c r="D66" s="82">
        <f>D67</f>
        <v>0</v>
      </c>
      <c r="E66" s="82">
        <f t="shared" ref="E66:N66" si="24">E67</f>
        <v>0</v>
      </c>
      <c r="F66" s="82">
        <f t="shared" si="24"/>
        <v>0</v>
      </c>
      <c r="G66" s="82">
        <f t="shared" si="24"/>
        <v>0</v>
      </c>
      <c r="H66" s="82">
        <f t="shared" si="24"/>
        <v>0</v>
      </c>
      <c r="I66" s="82">
        <f t="shared" si="24"/>
        <v>0</v>
      </c>
      <c r="J66" s="82">
        <f t="shared" si="24"/>
        <v>0</v>
      </c>
      <c r="K66" s="82">
        <f t="shared" si="24"/>
        <v>0</v>
      </c>
      <c r="L66" s="82">
        <f t="shared" si="24"/>
        <v>0</v>
      </c>
      <c r="M66" s="82">
        <f t="shared" si="24"/>
        <v>0</v>
      </c>
      <c r="N66" s="82">
        <f t="shared" si="24"/>
        <v>0</v>
      </c>
    </row>
    <row r="67" spans="1:14" hidden="1" x14ac:dyDescent="0.3">
      <c r="A67" s="71"/>
      <c r="B67" s="84" t="s">
        <v>159</v>
      </c>
      <c r="C67" s="85" t="s">
        <v>160</v>
      </c>
      <c r="D67" s="82">
        <f>SUM(D68)</f>
        <v>0</v>
      </c>
      <c r="E67" s="82">
        <f t="shared" ref="E67:N67" si="25">SUM(E68)</f>
        <v>0</v>
      </c>
      <c r="F67" s="82">
        <f t="shared" si="25"/>
        <v>0</v>
      </c>
      <c r="G67" s="82">
        <f t="shared" si="25"/>
        <v>0</v>
      </c>
      <c r="H67" s="82">
        <f t="shared" si="25"/>
        <v>0</v>
      </c>
      <c r="I67" s="82">
        <f t="shared" si="25"/>
        <v>0</v>
      </c>
      <c r="J67" s="82">
        <f t="shared" si="25"/>
        <v>0</v>
      </c>
      <c r="K67" s="82">
        <f t="shared" si="25"/>
        <v>0</v>
      </c>
      <c r="L67" s="82">
        <f t="shared" si="25"/>
        <v>0</v>
      </c>
      <c r="M67" s="82">
        <f t="shared" si="25"/>
        <v>0</v>
      </c>
      <c r="N67" s="82">
        <f t="shared" si="25"/>
        <v>0</v>
      </c>
    </row>
    <row r="68" spans="1:14" hidden="1" x14ac:dyDescent="0.3">
      <c r="A68" s="71"/>
      <c r="B68" s="72" t="s">
        <v>161</v>
      </c>
      <c r="C68" s="73" t="s">
        <v>162</v>
      </c>
      <c r="D68" s="74">
        <f>E68+F68</f>
        <v>0</v>
      </c>
      <c r="E68" s="97"/>
      <c r="F68" s="74">
        <f>SUM(G68:L68)</f>
        <v>0</v>
      </c>
      <c r="G68" s="99"/>
      <c r="H68" s="99"/>
      <c r="I68" s="99"/>
      <c r="J68" s="99"/>
      <c r="K68" s="99"/>
      <c r="L68" s="99"/>
      <c r="M68" s="97"/>
      <c r="N68" s="97"/>
    </row>
    <row r="69" spans="1:14" ht="27.6" hidden="1" x14ac:dyDescent="0.3">
      <c r="A69" s="71"/>
      <c r="B69" s="81" t="s">
        <v>163</v>
      </c>
      <c r="C69" s="86" t="s">
        <v>164</v>
      </c>
      <c r="D69" s="82">
        <f>D70</f>
        <v>0</v>
      </c>
      <c r="E69" s="82">
        <f t="shared" ref="E69:N69" si="26">E70</f>
        <v>0</v>
      </c>
      <c r="F69" s="82">
        <f t="shared" si="26"/>
        <v>0</v>
      </c>
      <c r="G69" s="82">
        <f t="shared" si="26"/>
        <v>0</v>
      </c>
      <c r="H69" s="82">
        <f t="shared" si="26"/>
        <v>0</v>
      </c>
      <c r="I69" s="82">
        <f t="shared" si="26"/>
        <v>0</v>
      </c>
      <c r="J69" s="82">
        <f t="shared" si="26"/>
        <v>0</v>
      </c>
      <c r="K69" s="82">
        <f t="shared" si="26"/>
        <v>0</v>
      </c>
      <c r="L69" s="82">
        <f t="shared" si="26"/>
        <v>0</v>
      </c>
      <c r="M69" s="82">
        <f t="shared" si="26"/>
        <v>0</v>
      </c>
      <c r="N69" s="82">
        <f t="shared" si="26"/>
        <v>0</v>
      </c>
    </row>
    <row r="70" spans="1:14" ht="27.6" hidden="1" x14ac:dyDescent="0.3">
      <c r="A70" s="71"/>
      <c r="B70" s="84" t="s">
        <v>165</v>
      </c>
      <c r="C70" s="87" t="s">
        <v>166</v>
      </c>
      <c r="D70" s="82">
        <f>SUM(D71)</f>
        <v>0</v>
      </c>
      <c r="E70" s="82">
        <f t="shared" ref="E70:N70" si="27">SUM(E71)</f>
        <v>0</v>
      </c>
      <c r="F70" s="82">
        <f t="shared" si="27"/>
        <v>0</v>
      </c>
      <c r="G70" s="82">
        <f t="shared" si="27"/>
        <v>0</v>
      </c>
      <c r="H70" s="82">
        <f t="shared" si="27"/>
        <v>0</v>
      </c>
      <c r="I70" s="82">
        <f t="shared" si="27"/>
        <v>0</v>
      </c>
      <c r="J70" s="82">
        <f t="shared" si="27"/>
        <v>0</v>
      </c>
      <c r="K70" s="82">
        <f t="shared" si="27"/>
        <v>0</v>
      </c>
      <c r="L70" s="82">
        <f t="shared" si="27"/>
        <v>0</v>
      </c>
      <c r="M70" s="82">
        <f t="shared" si="27"/>
        <v>0</v>
      </c>
      <c r="N70" s="82">
        <f t="shared" si="27"/>
        <v>0</v>
      </c>
    </row>
    <row r="71" spans="1:14" hidden="1" x14ac:dyDescent="0.3">
      <c r="A71" s="71"/>
      <c r="B71" s="72" t="s">
        <v>167</v>
      </c>
      <c r="C71" s="73" t="s">
        <v>168</v>
      </c>
      <c r="D71" s="74">
        <f>E71+F71</f>
        <v>0</v>
      </c>
      <c r="E71" s="97"/>
      <c r="F71" s="74">
        <f>SUM(G71:L71)</f>
        <v>0</v>
      </c>
      <c r="G71" s="99"/>
      <c r="H71" s="99"/>
      <c r="I71" s="99"/>
      <c r="J71" s="99"/>
      <c r="K71" s="99"/>
      <c r="L71" s="99"/>
      <c r="M71" s="97"/>
      <c r="N71" s="97"/>
    </row>
    <row r="72" spans="1:14" hidden="1" x14ac:dyDescent="0.3">
      <c r="A72" s="71"/>
      <c r="B72" s="81" t="s">
        <v>169</v>
      </c>
      <c r="C72" s="83" t="s">
        <v>170</v>
      </c>
      <c r="D72" s="82">
        <f>D73</f>
        <v>0</v>
      </c>
      <c r="E72" s="82">
        <f t="shared" ref="E72:N72" si="28">E73</f>
        <v>0</v>
      </c>
      <c r="F72" s="82">
        <f t="shared" si="28"/>
        <v>0</v>
      </c>
      <c r="G72" s="82">
        <f t="shared" si="28"/>
        <v>0</v>
      </c>
      <c r="H72" s="82">
        <f t="shared" si="28"/>
        <v>0</v>
      </c>
      <c r="I72" s="82">
        <f t="shared" si="28"/>
        <v>0</v>
      </c>
      <c r="J72" s="82">
        <f t="shared" si="28"/>
        <v>0</v>
      </c>
      <c r="K72" s="82">
        <f t="shared" si="28"/>
        <v>0</v>
      </c>
      <c r="L72" s="82">
        <f t="shared" si="28"/>
        <v>0</v>
      </c>
      <c r="M72" s="82">
        <f t="shared" si="28"/>
        <v>0</v>
      </c>
      <c r="N72" s="82">
        <f t="shared" si="28"/>
        <v>0</v>
      </c>
    </row>
    <row r="73" spans="1:14" hidden="1" x14ac:dyDescent="0.3">
      <c r="A73" s="71"/>
      <c r="B73" s="84" t="s">
        <v>171</v>
      </c>
      <c r="C73" s="85" t="s">
        <v>172</v>
      </c>
      <c r="D73" s="82">
        <f>SUM(D74)</f>
        <v>0</v>
      </c>
      <c r="E73" s="82">
        <f t="shared" ref="E73:N73" si="29">SUM(E74)</f>
        <v>0</v>
      </c>
      <c r="F73" s="82">
        <f t="shared" si="29"/>
        <v>0</v>
      </c>
      <c r="G73" s="82">
        <f t="shared" si="29"/>
        <v>0</v>
      </c>
      <c r="H73" s="82">
        <f t="shared" si="29"/>
        <v>0</v>
      </c>
      <c r="I73" s="82">
        <f t="shared" si="29"/>
        <v>0</v>
      </c>
      <c r="J73" s="82">
        <f t="shared" si="29"/>
        <v>0</v>
      </c>
      <c r="K73" s="82">
        <f t="shared" si="29"/>
        <v>0</v>
      </c>
      <c r="L73" s="82">
        <f t="shared" si="29"/>
        <v>0</v>
      </c>
      <c r="M73" s="82">
        <f t="shared" si="29"/>
        <v>0</v>
      </c>
      <c r="N73" s="82">
        <f t="shared" si="29"/>
        <v>0</v>
      </c>
    </row>
    <row r="74" spans="1:14" hidden="1" x14ac:dyDescent="0.3">
      <c r="A74" s="71"/>
      <c r="B74" s="72" t="s">
        <v>173</v>
      </c>
      <c r="C74" s="73" t="s">
        <v>174</v>
      </c>
      <c r="D74" s="74">
        <f>E74+F74</f>
        <v>0</v>
      </c>
      <c r="E74" s="97"/>
      <c r="F74" s="74">
        <f>SUM(G74:L74)</f>
        <v>0</v>
      </c>
      <c r="G74" s="99"/>
      <c r="H74" s="99"/>
      <c r="I74" s="99"/>
      <c r="J74" s="99"/>
      <c r="K74" s="99"/>
      <c r="L74" s="99"/>
      <c r="M74" s="97"/>
      <c r="N74" s="97"/>
    </row>
    <row r="75" spans="1:14" x14ac:dyDescent="0.3">
      <c r="A75" s="260" t="s">
        <v>175</v>
      </c>
      <c r="B75" s="244"/>
      <c r="C75" s="244"/>
      <c r="D75" s="66">
        <f t="shared" ref="D75:N76" si="30">SUM(D76)</f>
        <v>9010357</v>
      </c>
      <c r="E75" s="66">
        <f t="shared" si="30"/>
        <v>2602944</v>
      </c>
      <c r="F75" s="66">
        <f t="shared" si="30"/>
        <v>6407413</v>
      </c>
      <c r="G75" s="66">
        <f t="shared" si="30"/>
        <v>0</v>
      </c>
      <c r="H75" s="66">
        <f t="shared" si="30"/>
        <v>6338776</v>
      </c>
      <c r="I75" s="66">
        <f t="shared" si="30"/>
        <v>3512</v>
      </c>
      <c r="J75" s="66">
        <f t="shared" si="30"/>
        <v>65125</v>
      </c>
      <c r="K75" s="66">
        <f t="shared" si="30"/>
        <v>0</v>
      </c>
      <c r="L75" s="66">
        <f t="shared" si="30"/>
        <v>0</v>
      </c>
      <c r="M75" s="66">
        <f t="shared" si="30"/>
        <v>0</v>
      </c>
      <c r="N75" s="66">
        <f t="shared" si="30"/>
        <v>0</v>
      </c>
    </row>
    <row r="76" spans="1:14" x14ac:dyDescent="0.3">
      <c r="A76" s="80"/>
      <c r="B76" s="81" t="s">
        <v>41</v>
      </c>
      <c r="C76" s="70" t="s">
        <v>42</v>
      </c>
      <c r="D76" s="67">
        <f t="shared" si="30"/>
        <v>9010357</v>
      </c>
      <c r="E76" s="67">
        <f t="shared" si="30"/>
        <v>2602944</v>
      </c>
      <c r="F76" s="67">
        <f t="shared" si="30"/>
        <v>6407413</v>
      </c>
      <c r="G76" s="67">
        <f t="shared" si="30"/>
        <v>0</v>
      </c>
      <c r="H76" s="67">
        <f t="shared" si="30"/>
        <v>6338776</v>
      </c>
      <c r="I76" s="67">
        <f t="shared" si="30"/>
        <v>3512</v>
      </c>
      <c r="J76" s="67">
        <f t="shared" si="30"/>
        <v>65125</v>
      </c>
      <c r="K76" s="67">
        <f t="shared" si="30"/>
        <v>0</v>
      </c>
      <c r="L76" s="67">
        <f t="shared" si="30"/>
        <v>0</v>
      </c>
      <c r="M76" s="67">
        <f t="shared" si="30"/>
        <v>0</v>
      </c>
      <c r="N76" s="67">
        <f t="shared" si="30"/>
        <v>0</v>
      </c>
    </row>
    <row r="77" spans="1:14" x14ac:dyDescent="0.3">
      <c r="A77" s="80"/>
      <c r="B77" s="81" t="s">
        <v>60</v>
      </c>
      <c r="C77" s="70" t="s">
        <v>61</v>
      </c>
      <c r="D77" s="67">
        <f>D78+D80+D83</f>
        <v>9010357</v>
      </c>
      <c r="E77" s="67">
        <f t="shared" ref="E77:N77" si="31">E78+E80+E83</f>
        <v>2602944</v>
      </c>
      <c r="F77" s="67">
        <f t="shared" si="31"/>
        <v>6407413</v>
      </c>
      <c r="G77" s="67">
        <f t="shared" si="31"/>
        <v>0</v>
      </c>
      <c r="H77" s="67">
        <f t="shared" si="31"/>
        <v>6338776</v>
      </c>
      <c r="I77" s="67">
        <f t="shared" si="31"/>
        <v>3512</v>
      </c>
      <c r="J77" s="67">
        <f t="shared" si="31"/>
        <v>65125</v>
      </c>
      <c r="K77" s="67">
        <f t="shared" si="31"/>
        <v>0</v>
      </c>
      <c r="L77" s="67">
        <f t="shared" si="31"/>
        <v>0</v>
      </c>
      <c r="M77" s="67">
        <f t="shared" si="31"/>
        <v>0</v>
      </c>
      <c r="N77" s="67">
        <f t="shared" si="31"/>
        <v>0</v>
      </c>
    </row>
    <row r="78" spans="1:14" x14ac:dyDescent="0.3">
      <c r="A78" s="80"/>
      <c r="B78" s="81" t="s">
        <v>62</v>
      </c>
      <c r="C78" s="70" t="s">
        <v>63</v>
      </c>
      <c r="D78" s="67">
        <f>SUM(D79)</f>
        <v>123125</v>
      </c>
      <c r="E78" s="67">
        <f t="shared" ref="E78:N78" si="32">SUM(E79)</f>
        <v>58000</v>
      </c>
      <c r="F78" s="67">
        <f t="shared" si="32"/>
        <v>65125</v>
      </c>
      <c r="G78" s="67">
        <f t="shared" si="32"/>
        <v>0</v>
      </c>
      <c r="H78" s="67">
        <f t="shared" si="32"/>
        <v>0</v>
      </c>
      <c r="I78" s="67">
        <f t="shared" si="32"/>
        <v>0</v>
      </c>
      <c r="J78" s="67">
        <f t="shared" si="32"/>
        <v>65125</v>
      </c>
      <c r="K78" s="67">
        <f t="shared" si="32"/>
        <v>0</v>
      </c>
      <c r="L78" s="67">
        <f t="shared" si="32"/>
        <v>0</v>
      </c>
      <c r="M78" s="67">
        <f t="shared" si="32"/>
        <v>0</v>
      </c>
      <c r="N78" s="67">
        <f t="shared" si="32"/>
        <v>0</v>
      </c>
    </row>
    <row r="79" spans="1:14" x14ac:dyDescent="0.3">
      <c r="A79" s="71" t="s">
        <v>176</v>
      </c>
      <c r="B79" s="72" t="s">
        <v>64</v>
      </c>
      <c r="C79" s="79" t="s">
        <v>65</v>
      </c>
      <c r="D79" s="74">
        <f>E79+F79</f>
        <v>123125</v>
      </c>
      <c r="E79" s="97">
        <v>58000</v>
      </c>
      <c r="F79" s="74">
        <f>SUM(G79:L79)</f>
        <v>65125</v>
      </c>
      <c r="G79" s="99">
        <v>0</v>
      </c>
      <c r="H79" s="99">
        <v>0</v>
      </c>
      <c r="I79" s="99"/>
      <c r="J79" s="99">
        <v>65125</v>
      </c>
      <c r="K79" s="99"/>
      <c r="L79" s="99"/>
      <c r="M79" s="97"/>
      <c r="N79" s="97"/>
    </row>
    <row r="80" spans="1:14" x14ac:dyDescent="0.3">
      <c r="A80" s="75"/>
      <c r="B80" s="76">
        <v>322</v>
      </c>
      <c r="C80" s="77" t="s">
        <v>177</v>
      </c>
      <c r="D80" s="78">
        <f>SUM(D81:D82)</f>
        <v>1801845</v>
      </c>
      <c r="E80" s="78">
        <f t="shared" ref="E80:N80" si="33">SUM(E81:E82)</f>
        <v>493333</v>
      </c>
      <c r="F80" s="78">
        <f t="shared" si="33"/>
        <v>1308512</v>
      </c>
      <c r="G80" s="78">
        <f t="shared" si="33"/>
        <v>0</v>
      </c>
      <c r="H80" s="78">
        <f t="shared" si="33"/>
        <v>1305000</v>
      </c>
      <c r="I80" s="78">
        <f t="shared" si="33"/>
        <v>3512</v>
      </c>
      <c r="J80" s="78">
        <f t="shared" si="33"/>
        <v>0</v>
      </c>
      <c r="K80" s="78">
        <f t="shared" si="33"/>
        <v>0</v>
      </c>
      <c r="L80" s="78">
        <f t="shared" si="33"/>
        <v>0</v>
      </c>
      <c r="M80" s="78">
        <f t="shared" si="33"/>
        <v>0</v>
      </c>
      <c r="N80" s="78">
        <f t="shared" si="33"/>
        <v>0</v>
      </c>
    </row>
    <row r="81" spans="1:14" x14ac:dyDescent="0.3">
      <c r="A81" s="71" t="s">
        <v>178</v>
      </c>
      <c r="B81" s="72" t="s">
        <v>77</v>
      </c>
      <c r="C81" s="79" t="s">
        <v>78</v>
      </c>
      <c r="D81" s="74">
        <f>E81+F81</f>
        <v>5000</v>
      </c>
      <c r="E81" s="97"/>
      <c r="F81" s="74">
        <f>SUM(G81:L81)</f>
        <v>5000</v>
      </c>
      <c r="G81" s="99"/>
      <c r="H81" s="99">
        <v>5000</v>
      </c>
      <c r="I81" s="99"/>
      <c r="J81" s="99"/>
      <c r="K81" s="99"/>
      <c r="L81" s="99"/>
      <c r="M81" s="97"/>
      <c r="N81" s="97"/>
    </row>
    <row r="82" spans="1:14" x14ac:dyDescent="0.3">
      <c r="A82" s="71" t="s">
        <v>179</v>
      </c>
      <c r="B82" s="72" t="s">
        <v>80</v>
      </c>
      <c r="C82" s="79" t="s">
        <v>81</v>
      </c>
      <c r="D82" s="74">
        <f>E82+F82</f>
        <v>1796845</v>
      </c>
      <c r="E82" s="97">
        <v>493333</v>
      </c>
      <c r="F82" s="74">
        <f>SUM(G82:L82)</f>
        <v>1303512</v>
      </c>
      <c r="G82" s="100"/>
      <c r="H82" s="100">
        <v>1300000</v>
      </c>
      <c r="I82" s="100">
        <v>3512</v>
      </c>
      <c r="J82" s="100"/>
      <c r="K82" s="100"/>
      <c r="L82" s="100"/>
      <c r="M82" s="97"/>
      <c r="N82" s="97"/>
    </row>
    <row r="83" spans="1:14" x14ac:dyDescent="0.3">
      <c r="A83" s="75"/>
      <c r="B83" s="76">
        <v>323</v>
      </c>
      <c r="C83" s="77" t="s">
        <v>94</v>
      </c>
      <c r="D83" s="78">
        <f>SUM(D84:D90)</f>
        <v>7085387</v>
      </c>
      <c r="E83" s="78">
        <f t="shared" ref="E83:N83" si="34">SUM(E84:E90)</f>
        <v>2051611</v>
      </c>
      <c r="F83" s="78">
        <f t="shared" si="34"/>
        <v>5033776</v>
      </c>
      <c r="G83" s="78">
        <f t="shared" si="34"/>
        <v>0</v>
      </c>
      <c r="H83" s="78">
        <f t="shared" si="34"/>
        <v>5033776</v>
      </c>
      <c r="I83" s="78">
        <f t="shared" si="34"/>
        <v>0</v>
      </c>
      <c r="J83" s="78">
        <f t="shared" si="34"/>
        <v>0</v>
      </c>
      <c r="K83" s="78">
        <f t="shared" si="34"/>
        <v>0</v>
      </c>
      <c r="L83" s="78">
        <f t="shared" si="34"/>
        <v>0</v>
      </c>
      <c r="M83" s="78">
        <f t="shared" si="34"/>
        <v>0</v>
      </c>
      <c r="N83" s="78">
        <f t="shared" si="34"/>
        <v>0</v>
      </c>
    </row>
    <row r="84" spans="1:14" x14ac:dyDescent="0.3">
      <c r="A84" s="71" t="s">
        <v>180</v>
      </c>
      <c r="B84" s="72" t="s">
        <v>96</v>
      </c>
      <c r="C84" s="79" t="s">
        <v>97</v>
      </c>
      <c r="D84" s="74">
        <f t="shared" ref="D84:D90" si="35">E84+F84</f>
        <v>330000</v>
      </c>
      <c r="E84" s="97"/>
      <c r="F84" s="74">
        <f t="shared" ref="F84:F90" si="36">SUM(G84:L84)</f>
        <v>330000</v>
      </c>
      <c r="G84" s="99"/>
      <c r="H84" s="99">
        <v>330000</v>
      </c>
      <c r="I84" s="99"/>
      <c r="J84" s="99"/>
      <c r="K84" s="99"/>
      <c r="L84" s="99"/>
      <c r="M84" s="97"/>
      <c r="N84" s="97"/>
    </row>
    <row r="85" spans="1:14" x14ac:dyDescent="0.3">
      <c r="A85" s="71" t="s">
        <v>181</v>
      </c>
      <c r="B85" s="72" t="s">
        <v>99</v>
      </c>
      <c r="C85" s="79" t="s">
        <v>100</v>
      </c>
      <c r="D85" s="74">
        <f t="shared" si="35"/>
        <v>21633</v>
      </c>
      <c r="E85" s="97">
        <v>17533</v>
      </c>
      <c r="F85" s="74">
        <f t="shared" si="36"/>
        <v>4100</v>
      </c>
      <c r="G85" s="99"/>
      <c r="H85" s="99">
        <v>4100</v>
      </c>
      <c r="I85" s="99"/>
      <c r="J85" s="99"/>
      <c r="K85" s="99"/>
      <c r="L85" s="99"/>
      <c r="M85" s="97"/>
      <c r="N85" s="97"/>
    </row>
    <row r="86" spans="1:14" x14ac:dyDescent="0.3">
      <c r="A86" s="71" t="s">
        <v>182</v>
      </c>
      <c r="B86" s="72" t="s">
        <v>101</v>
      </c>
      <c r="C86" s="79" t="s">
        <v>102</v>
      </c>
      <c r="D86" s="74">
        <f t="shared" si="35"/>
        <v>177243</v>
      </c>
      <c r="E86" s="97">
        <v>119167</v>
      </c>
      <c r="F86" s="74">
        <f t="shared" si="36"/>
        <v>58076</v>
      </c>
      <c r="G86" s="99"/>
      <c r="H86" s="99">
        <v>58076</v>
      </c>
      <c r="I86" s="99"/>
      <c r="J86" s="99"/>
      <c r="K86" s="99"/>
      <c r="L86" s="99"/>
      <c r="M86" s="97"/>
      <c r="N86" s="97"/>
    </row>
    <row r="87" spans="1:14" x14ac:dyDescent="0.3">
      <c r="A87" s="71" t="s">
        <v>43</v>
      </c>
      <c r="B87" s="72" t="s">
        <v>107</v>
      </c>
      <c r="C87" s="79" t="s">
        <v>108</v>
      </c>
      <c r="D87" s="74">
        <f t="shared" si="35"/>
        <v>372000</v>
      </c>
      <c r="E87" s="97">
        <v>95000</v>
      </c>
      <c r="F87" s="74">
        <f t="shared" si="36"/>
        <v>277000</v>
      </c>
      <c r="G87" s="99"/>
      <c r="H87" s="99">
        <v>277000</v>
      </c>
      <c r="I87" s="99"/>
      <c r="J87" s="99"/>
      <c r="K87" s="99"/>
      <c r="L87" s="99"/>
      <c r="M87" s="97"/>
      <c r="N87" s="97"/>
    </row>
    <row r="88" spans="1:14" x14ac:dyDescent="0.3">
      <c r="A88" s="71" t="s">
        <v>60</v>
      </c>
      <c r="B88" s="72" t="s">
        <v>112</v>
      </c>
      <c r="C88" s="79" t="s">
        <v>113</v>
      </c>
      <c r="D88" s="74">
        <f t="shared" si="35"/>
        <v>5692195</v>
      </c>
      <c r="E88" s="97">
        <v>1345595</v>
      </c>
      <c r="F88" s="74">
        <f t="shared" si="36"/>
        <v>4346600</v>
      </c>
      <c r="G88" s="99"/>
      <c r="H88" s="99">
        <v>4346600</v>
      </c>
      <c r="I88" s="99"/>
      <c r="J88" s="99"/>
      <c r="K88" s="99"/>
      <c r="L88" s="99"/>
      <c r="M88" s="97"/>
      <c r="N88" s="97"/>
    </row>
    <row r="89" spans="1:14" x14ac:dyDescent="0.3">
      <c r="A89" s="71" t="s">
        <v>183</v>
      </c>
      <c r="B89" s="72" t="s">
        <v>115</v>
      </c>
      <c r="C89" s="79" t="s">
        <v>116</v>
      </c>
      <c r="D89" s="74">
        <f t="shared" si="35"/>
        <v>7000</v>
      </c>
      <c r="E89" s="97"/>
      <c r="F89" s="74">
        <f t="shared" si="36"/>
        <v>7000</v>
      </c>
      <c r="G89" s="99"/>
      <c r="H89" s="99">
        <v>7000</v>
      </c>
      <c r="I89" s="99"/>
      <c r="J89" s="99"/>
      <c r="K89" s="99"/>
      <c r="L89" s="99"/>
      <c r="M89" s="97"/>
      <c r="N89" s="97"/>
    </row>
    <row r="90" spans="1:14" x14ac:dyDescent="0.3">
      <c r="A90" s="71" t="s">
        <v>142</v>
      </c>
      <c r="B90" s="72" t="s">
        <v>118</v>
      </c>
      <c r="C90" s="79" t="s">
        <v>119</v>
      </c>
      <c r="D90" s="74">
        <f t="shared" si="35"/>
        <v>485316</v>
      </c>
      <c r="E90" s="97">
        <v>474316</v>
      </c>
      <c r="F90" s="74">
        <f t="shared" si="36"/>
        <v>11000</v>
      </c>
      <c r="G90" s="99"/>
      <c r="H90" s="99">
        <v>11000</v>
      </c>
      <c r="I90" s="99"/>
      <c r="J90" s="99"/>
      <c r="K90" s="99"/>
      <c r="L90" s="99"/>
      <c r="M90" s="97"/>
      <c r="N90" s="97"/>
    </row>
    <row r="91" spans="1:14" hidden="1" x14ac:dyDescent="0.3">
      <c r="A91" s="260" t="s">
        <v>184</v>
      </c>
      <c r="B91" s="244"/>
      <c r="C91" s="244"/>
      <c r="D91" s="82">
        <f>SUM(D92)</f>
        <v>0</v>
      </c>
      <c r="E91" s="82">
        <f t="shared" ref="E91:N91" si="37">SUM(E92)</f>
        <v>0</v>
      </c>
      <c r="F91" s="82">
        <f t="shared" si="37"/>
        <v>0</v>
      </c>
      <c r="G91" s="82">
        <f t="shared" si="37"/>
        <v>0</v>
      </c>
      <c r="H91" s="82">
        <f t="shared" si="37"/>
        <v>0</v>
      </c>
      <c r="I91" s="82">
        <f t="shared" si="37"/>
        <v>0</v>
      </c>
      <c r="J91" s="82">
        <f t="shared" si="37"/>
        <v>0</v>
      </c>
      <c r="K91" s="82">
        <f t="shared" si="37"/>
        <v>0</v>
      </c>
      <c r="L91" s="82">
        <f t="shared" si="37"/>
        <v>0</v>
      </c>
      <c r="M91" s="82">
        <f t="shared" si="37"/>
        <v>0</v>
      </c>
      <c r="N91" s="82">
        <f t="shared" si="37"/>
        <v>0</v>
      </c>
    </row>
    <row r="92" spans="1:14" hidden="1" x14ac:dyDescent="0.3">
      <c r="A92" s="71" t="s">
        <v>185</v>
      </c>
      <c r="B92" s="72" t="s">
        <v>161</v>
      </c>
      <c r="C92" s="73" t="s">
        <v>186</v>
      </c>
      <c r="D92" s="74">
        <f>E92+F92</f>
        <v>0</v>
      </c>
      <c r="E92" s="97"/>
      <c r="F92" s="74">
        <f>SUM(G92:L92)</f>
        <v>0</v>
      </c>
      <c r="G92" s="100"/>
      <c r="H92" s="100"/>
      <c r="I92" s="100"/>
      <c r="J92" s="100"/>
      <c r="K92" s="100"/>
      <c r="L92" s="100"/>
      <c r="M92" s="97"/>
      <c r="N92" s="97"/>
    </row>
    <row r="93" spans="1:14" ht="29.25" hidden="1" customHeight="1" x14ac:dyDescent="0.3">
      <c r="A93" s="260" t="s">
        <v>187</v>
      </c>
      <c r="B93" s="244"/>
      <c r="C93" s="244"/>
      <c r="D93" s="82">
        <f>SUM(D94)</f>
        <v>0</v>
      </c>
      <c r="E93" s="82">
        <f t="shared" ref="E93:N93" si="38">SUM(E94)</f>
        <v>0</v>
      </c>
      <c r="F93" s="82">
        <f t="shared" si="38"/>
        <v>0</v>
      </c>
      <c r="G93" s="82">
        <f t="shared" si="38"/>
        <v>0</v>
      </c>
      <c r="H93" s="82">
        <f t="shared" si="38"/>
        <v>0</v>
      </c>
      <c r="I93" s="82">
        <f t="shared" si="38"/>
        <v>0</v>
      </c>
      <c r="J93" s="82">
        <f t="shared" si="38"/>
        <v>0</v>
      </c>
      <c r="K93" s="82">
        <f t="shared" si="38"/>
        <v>0</v>
      </c>
      <c r="L93" s="82">
        <f t="shared" si="38"/>
        <v>0</v>
      </c>
      <c r="M93" s="82">
        <f t="shared" si="38"/>
        <v>0</v>
      </c>
      <c r="N93" s="82">
        <f t="shared" si="38"/>
        <v>0</v>
      </c>
    </row>
    <row r="94" spans="1:14" hidden="1" x14ac:dyDescent="0.3">
      <c r="A94" s="71" t="s">
        <v>157</v>
      </c>
      <c r="B94" s="72" t="s">
        <v>188</v>
      </c>
      <c r="C94" s="73" t="s">
        <v>189</v>
      </c>
      <c r="D94" s="74">
        <f>E94+F94</f>
        <v>0</v>
      </c>
      <c r="E94" s="97"/>
      <c r="F94" s="74">
        <f>SUM(G94:L94)</f>
        <v>0</v>
      </c>
      <c r="G94" s="100"/>
      <c r="H94" s="100"/>
      <c r="I94" s="100"/>
      <c r="J94" s="100"/>
      <c r="K94" s="100"/>
      <c r="L94" s="100"/>
      <c r="M94" s="97"/>
      <c r="N94" s="97"/>
    </row>
    <row r="95" spans="1:14" hidden="1" x14ac:dyDescent="0.3">
      <c r="A95" s="260" t="s">
        <v>190</v>
      </c>
      <c r="B95" s="244"/>
      <c r="C95" s="244"/>
      <c r="D95" s="82">
        <f>SUM(D96)</f>
        <v>0</v>
      </c>
      <c r="E95" s="82">
        <f t="shared" ref="E95:N95" si="39">SUM(E96)</f>
        <v>0</v>
      </c>
      <c r="F95" s="82">
        <f t="shared" si="39"/>
        <v>0</v>
      </c>
      <c r="G95" s="82">
        <f t="shared" si="39"/>
        <v>0</v>
      </c>
      <c r="H95" s="82">
        <f t="shared" si="39"/>
        <v>0</v>
      </c>
      <c r="I95" s="82">
        <f t="shared" si="39"/>
        <v>0</v>
      </c>
      <c r="J95" s="82">
        <f t="shared" si="39"/>
        <v>0</v>
      </c>
      <c r="K95" s="82">
        <f t="shared" si="39"/>
        <v>0</v>
      </c>
      <c r="L95" s="82">
        <f t="shared" si="39"/>
        <v>0</v>
      </c>
      <c r="M95" s="82">
        <f t="shared" si="39"/>
        <v>0</v>
      </c>
      <c r="N95" s="82">
        <f t="shared" si="39"/>
        <v>0</v>
      </c>
    </row>
    <row r="96" spans="1:14" hidden="1" x14ac:dyDescent="0.3">
      <c r="A96" s="71" t="s">
        <v>163</v>
      </c>
      <c r="B96" s="72" t="s">
        <v>173</v>
      </c>
      <c r="C96" s="73" t="s">
        <v>174</v>
      </c>
      <c r="D96" s="74">
        <f>E96+F96</f>
        <v>0</v>
      </c>
      <c r="E96" s="97"/>
      <c r="F96" s="74">
        <f>SUM(G96:L96)</f>
        <v>0</v>
      </c>
      <c r="G96" s="99"/>
      <c r="H96" s="99"/>
      <c r="I96" s="99"/>
      <c r="J96" s="99"/>
      <c r="K96" s="99"/>
      <c r="L96" s="99"/>
      <c r="M96" s="97"/>
      <c r="N96" s="97"/>
    </row>
    <row r="97" spans="1:14" x14ac:dyDescent="0.3">
      <c r="A97" s="260" t="s">
        <v>191</v>
      </c>
      <c r="B97" s="244"/>
      <c r="C97" s="244"/>
      <c r="D97" s="67">
        <f>D98</f>
        <v>1018245</v>
      </c>
      <c r="E97" s="67">
        <f t="shared" ref="E97:N97" si="40">E98</f>
        <v>248125</v>
      </c>
      <c r="F97" s="67">
        <f t="shared" si="40"/>
        <v>770120</v>
      </c>
      <c r="G97" s="67">
        <f t="shared" si="40"/>
        <v>763120</v>
      </c>
      <c r="H97" s="67">
        <f t="shared" si="40"/>
        <v>0</v>
      </c>
      <c r="I97" s="67">
        <f t="shared" si="40"/>
        <v>0</v>
      </c>
      <c r="J97" s="67">
        <f t="shared" si="40"/>
        <v>0</v>
      </c>
      <c r="K97" s="67">
        <f t="shared" si="40"/>
        <v>7000</v>
      </c>
      <c r="L97" s="67">
        <f t="shared" si="40"/>
        <v>0</v>
      </c>
      <c r="M97" s="67">
        <f t="shared" si="40"/>
        <v>0</v>
      </c>
      <c r="N97" s="67">
        <f t="shared" si="40"/>
        <v>0</v>
      </c>
    </row>
    <row r="98" spans="1:14" x14ac:dyDescent="0.3">
      <c r="A98" s="80"/>
      <c r="B98" s="81" t="s">
        <v>57</v>
      </c>
      <c r="C98" s="70" t="s">
        <v>3</v>
      </c>
      <c r="D98" s="67">
        <f>D99+D102+D117</f>
        <v>1018245</v>
      </c>
      <c r="E98" s="67">
        <f t="shared" ref="E98:N98" si="41">E99+E102+E117</f>
        <v>248125</v>
      </c>
      <c r="F98" s="67">
        <f t="shared" si="41"/>
        <v>770120</v>
      </c>
      <c r="G98" s="67">
        <f t="shared" si="41"/>
        <v>763120</v>
      </c>
      <c r="H98" s="67">
        <f t="shared" si="41"/>
        <v>0</v>
      </c>
      <c r="I98" s="67">
        <f t="shared" si="41"/>
        <v>0</v>
      </c>
      <c r="J98" s="67">
        <f t="shared" si="41"/>
        <v>0</v>
      </c>
      <c r="K98" s="67">
        <f t="shared" si="41"/>
        <v>7000</v>
      </c>
      <c r="L98" s="67">
        <f t="shared" si="41"/>
        <v>0</v>
      </c>
      <c r="M98" s="67">
        <f t="shared" si="41"/>
        <v>0</v>
      </c>
      <c r="N98" s="67">
        <f t="shared" si="41"/>
        <v>0</v>
      </c>
    </row>
    <row r="99" spans="1:14" x14ac:dyDescent="0.3">
      <c r="A99" s="80"/>
      <c r="B99" s="81" t="s">
        <v>192</v>
      </c>
      <c r="C99" s="70" t="s">
        <v>193</v>
      </c>
      <c r="D99" s="67">
        <f>D100</f>
        <v>0</v>
      </c>
      <c r="E99" s="67">
        <f t="shared" ref="E99:N99" si="42">E100</f>
        <v>0</v>
      </c>
      <c r="F99" s="67">
        <f t="shared" si="42"/>
        <v>0</v>
      </c>
      <c r="G99" s="67">
        <f t="shared" si="42"/>
        <v>0</v>
      </c>
      <c r="H99" s="67">
        <f t="shared" si="42"/>
        <v>0</v>
      </c>
      <c r="I99" s="67">
        <f t="shared" si="42"/>
        <v>0</v>
      </c>
      <c r="J99" s="67">
        <f t="shared" si="42"/>
        <v>0</v>
      </c>
      <c r="K99" s="67">
        <f t="shared" si="42"/>
        <v>0</v>
      </c>
      <c r="L99" s="67">
        <f t="shared" si="42"/>
        <v>0</v>
      </c>
      <c r="M99" s="67">
        <f t="shared" si="42"/>
        <v>0</v>
      </c>
      <c r="N99" s="67">
        <f t="shared" si="42"/>
        <v>0</v>
      </c>
    </row>
    <row r="100" spans="1:14" x14ac:dyDescent="0.3">
      <c r="A100" s="80"/>
      <c r="B100" s="84" t="s">
        <v>194</v>
      </c>
      <c r="C100" s="88" t="s">
        <v>195</v>
      </c>
      <c r="D100" s="67">
        <f>SUM(D101)</f>
        <v>0</v>
      </c>
      <c r="E100" s="67">
        <f t="shared" ref="E100:N100" si="43">SUM(E101)</f>
        <v>0</v>
      </c>
      <c r="F100" s="67">
        <f t="shared" si="43"/>
        <v>0</v>
      </c>
      <c r="G100" s="67">
        <f t="shared" si="43"/>
        <v>0</v>
      </c>
      <c r="H100" s="67">
        <f t="shared" si="43"/>
        <v>0</v>
      </c>
      <c r="I100" s="67">
        <f t="shared" si="43"/>
        <v>0</v>
      </c>
      <c r="J100" s="67">
        <f t="shared" si="43"/>
        <v>0</v>
      </c>
      <c r="K100" s="67">
        <f t="shared" si="43"/>
        <v>0</v>
      </c>
      <c r="L100" s="67">
        <f t="shared" si="43"/>
        <v>0</v>
      </c>
      <c r="M100" s="67">
        <f t="shared" si="43"/>
        <v>0</v>
      </c>
      <c r="N100" s="67">
        <f t="shared" si="43"/>
        <v>0</v>
      </c>
    </row>
    <row r="101" spans="1:14" x14ac:dyDescent="0.3">
      <c r="A101" s="71"/>
      <c r="B101" s="72" t="s">
        <v>196</v>
      </c>
      <c r="C101" s="79" t="s">
        <v>197</v>
      </c>
      <c r="D101" s="89">
        <f>E101+F101</f>
        <v>0</v>
      </c>
      <c r="E101" s="98"/>
      <c r="F101" s="89">
        <f>SUM(G101:L101)</f>
        <v>0</v>
      </c>
      <c r="G101" s="99"/>
      <c r="H101" s="99"/>
      <c r="I101" s="99"/>
      <c r="J101" s="99"/>
      <c r="K101" s="99"/>
      <c r="L101" s="99"/>
      <c r="M101" s="98"/>
      <c r="N101" s="98"/>
    </row>
    <row r="102" spans="1:14" x14ac:dyDescent="0.3">
      <c r="A102" s="80"/>
      <c r="B102" s="81" t="s">
        <v>198</v>
      </c>
      <c r="C102" s="70" t="s">
        <v>199</v>
      </c>
      <c r="D102" s="67">
        <f>D103+D112+D115+D110</f>
        <v>1018245</v>
      </c>
      <c r="E102" s="67">
        <f t="shared" ref="E102:N102" si="44">E103+E112+E115+E110</f>
        <v>248125</v>
      </c>
      <c r="F102" s="67">
        <f t="shared" si="44"/>
        <v>770120</v>
      </c>
      <c r="G102" s="67">
        <f t="shared" si="44"/>
        <v>763120</v>
      </c>
      <c r="H102" s="67">
        <f t="shared" si="44"/>
        <v>0</v>
      </c>
      <c r="I102" s="67">
        <f t="shared" si="44"/>
        <v>0</v>
      </c>
      <c r="J102" s="67">
        <f t="shared" si="44"/>
        <v>0</v>
      </c>
      <c r="K102" s="67">
        <f t="shared" si="44"/>
        <v>7000</v>
      </c>
      <c r="L102" s="67">
        <f t="shared" si="44"/>
        <v>0</v>
      </c>
      <c r="M102" s="67">
        <f t="shared" si="44"/>
        <v>0</v>
      </c>
      <c r="N102" s="67">
        <f t="shared" si="44"/>
        <v>0</v>
      </c>
    </row>
    <row r="103" spans="1:14" x14ac:dyDescent="0.3">
      <c r="A103" s="80"/>
      <c r="B103" s="81" t="s">
        <v>200</v>
      </c>
      <c r="C103" s="70" t="s">
        <v>201</v>
      </c>
      <c r="D103" s="67">
        <f>SUM(D104:D109)</f>
        <v>1018245</v>
      </c>
      <c r="E103" s="67">
        <f t="shared" ref="E103:N103" si="45">SUM(E104:E109)</f>
        <v>248125</v>
      </c>
      <c r="F103" s="67">
        <f t="shared" si="45"/>
        <v>770120</v>
      </c>
      <c r="G103" s="67">
        <f t="shared" si="45"/>
        <v>763120</v>
      </c>
      <c r="H103" s="67">
        <f t="shared" si="45"/>
        <v>0</v>
      </c>
      <c r="I103" s="67">
        <f t="shared" si="45"/>
        <v>0</v>
      </c>
      <c r="J103" s="67">
        <f t="shared" si="45"/>
        <v>0</v>
      </c>
      <c r="K103" s="67">
        <f t="shared" si="45"/>
        <v>7000</v>
      </c>
      <c r="L103" s="67">
        <f t="shared" si="45"/>
        <v>0</v>
      </c>
      <c r="M103" s="67">
        <f t="shared" si="45"/>
        <v>0</v>
      </c>
      <c r="N103" s="67">
        <f t="shared" si="45"/>
        <v>0</v>
      </c>
    </row>
    <row r="104" spans="1:14" x14ac:dyDescent="0.3">
      <c r="A104" s="71" t="s">
        <v>169</v>
      </c>
      <c r="B104" s="72" t="s">
        <v>202</v>
      </c>
      <c r="C104" s="79" t="s">
        <v>17</v>
      </c>
      <c r="D104" s="74">
        <f t="shared" ref="D104:D109" si="46">E104+F104</f>
        <v>0</v>
      </c>
      <c r="E104" s="97"/>
      <c r="F104" s="74">
        <f t="shared" ref="F104:F109" si="47">SUM(G104:L104)</f>
        <v>0</v>
      </c>
      <c r="G104" s="100">
        <v>0</v>
      </c>
      <c r="H104" s="100"/>
      <c r="I104" s="100"/>
      <c r="J104" s="100"/>
      <c r="K104" s="100"/>
      <c r="L104" s="100"/>
      <c r="M104" s="97"/>
      <c r="N104" s="97"/>
    </row>
    <row r="105" spans="1:14" x14ac:dyDescent="0.3">
      <c r="A105" s="71" t="s">
        <v>203</v>
      </c>
      <c r="B105" s="72" t="s">
        <v>204</v>
      </c>
      <c r="C105" s="79" t="s">
        <v>205</v>
      </c>
      <c r="D105" s="74">
        <f t="shared" si="46"/>
        <v>0</v>
      </c>
      <c r="E105" s="97"/>
      <c r="F105" s="74">
        <f t="shared" si="47"/>
        <v>0</v>
      </c>
      <c r="G105" s="99"/>
      <c r="H105" s="99"/>
      <c r="I105" s="99"/>
      <c r="J105" s="99"/>
      <c r="K105" s="99"/>
      <c r="L105" s="99"/>
      <c r="M105" s="97"/>
      <c r="N105" s="97"/>
    </row>
    <row r="106" spans="1:14" x14ac:dyDescent="0.3">
      <c r="A106" s="71" t="s">
        <v>206</v>
      </c>
      <c r="B106" s="72" t="s">
        <v>207</v>
      </c>
      <c r="C106" s="79" t="s">
        <v>18</v>
      </c>
      <c r="D106" s="74">
        <f t="shared" si="46"/>
        <v>0</v>
      </c>
      <c r="E106" s="97"/>
      <c r="F106" s="74">
        <f t="shared" si="47"/>
        <v>0</v>
      </c>
      <c r="G106" s="100"/>
      <c r="H106" s="100"/>
      <c r="I106" s="100"/>
      <c r="J106" s="100"/>
      <c r="K106" s="100"/>
      <c r="L106" s="100"/>
      <c r="M106" s="97"/>
      <c r="N106" s="97"/>
    </row>
    <row r="107" spans="1:14" x14ac:dyDescent="0.3">
      <c r="A107" s="71"/>
      <c r="B107" s="72" t="s">
        <v>208</v>
      </c>
      <c r="C107" s="79" t="s">
        <v>19</v>
      </c>
      <c r="D107" s="74">
        <f t="shared" si="46"/>
        <v>0</v>
      </c>
      <c r="E107" s="97"/>
      <c r="F107" s="74">
        <f t="shared" si="47"/>
        <v>0</v>
      </c>
      <c r="G107" s="100"/>
      <c r="H107" s="100"/>
      <c r="I107" s="100"/>
      <c r="J107" s="100"/>
      <c r="K107" s="100"/>
      <c r="L107" s="100"/>
      <c r="M107" s="97"/>
      <c r="N107" s="97"/>
    </row>
    <row r="108" spans="1:14" x14ac:dyDescent="0.3">
      <c r="A108" s="71" t="s">
        <v>192</v>
      </c>
      <c r="B108" s="72" t="s">
        <v>209</v>
      </c>
      <c r="C108" s="79" t="s">
        <v>20</v>
      </c>
      <c r="D108" s="74">
        <f t="shared" si="46"/>
        <v>0</v>
      </c>
      <c r="E108" s="97"/>
      <c r="F108" s="74">
        <f t="shared" si="47"/>
        <v>0</v>
      </c>
      <c r="G108" s="99"/>
      <c r="H108" s="99"/>
      <c r="I108" s="99"/>
      <c r="J108" s="99"/>
      <c r="K108" s="99"/>
      <c r="L108" s="99"/>
      <c r="M108" s="97"/>
      <c r="N108" s="97"/>
    </row>
    <row r="109" spans="1:14" x14ac:dyDescent="0.3">
      <c r="A109" s="71" t="s">
        <v>198</v>
      </c>
      <c r="B109" s="72" t="s">
        <v>210</v>
      </c>
      <c r="C109" s="79" t="s">
        <v>21</v>
      </c>
      <c r="D109" s="74">
        <f t="shared" si="46"/>
        <v>1018245</v>
      </c>
      <c r="E109" s="97">
        <v>248125</v>
      </c>
      <c r="F109" s="74">
        <f t="shared" si="47"/>
        <v>770120</v>
      </c>
      <c r="G109" s="100">
        <v>763120</v>
      </c>
      <c r="H109" s="100"/>
      <c r="I109" s="100"/>
      <c r="J109" s="100"/>
      <c r="K109" s="100">
        <v>7000</v>
      </c>
      <c r="L109" s="100"/>
      <c r="M109" s="97"/>
      <c r="N109" s="97"/>
    </row>
    <row r="110" spans="1:14" x14ac:dyDescent="0.3">
      <c r="A110" s="80"/>
      <c r="B110" s="81" t="s">
        <v>211</v>
      </c>
      <c r="C110" s="70" t="s">
        <v>212</v>
      </c>
      <c r="D110" s="82">
        <f>SUM(D111)</f>
        <v>0</v>
      </c>
      <c r="E110" s="82">
        <f t="shared" ref="E110:N110" si="48">SUM(E111)</f>
        <v>0</v>
      </c>
      <c r="F110" s="82">
        <f t="shared" si="48"/>
        <v>0</v>
      </c>
      <c r="G110" s="82">
        <f t="shared" si="48"/>
        <v>0</v>
      </c>
      <c r="H110" s="82">
        <f t="shared" si="48"/>
        <v>0</v>
      </c>
      <c r="I110" s="82">
        <f t="shared" si="48"/>
        <v>0</v>
      </c>
      <c r="J110" s="82">
        <f t="shared" si="48"/>
        <v>0</v>
      </c>
      <c r="K110" s="82">
        <f t="shared" si="48"/>
        <v>0</v>
      </c>
      <c r="L110" s="82">
        <f t="shared" si="48"/>
        <v>0</v>
      </c>
      <c r="M110" s="82">
        <f t="shared" si="48"/>
        <v>0</v>
      </c>
      <c r="N110" s="82">
        <f t="shared" si="48"/>
        <v>0</v>
      </c>
    </row>
    <row r="111" spans="1:14" x14ac:dyDescent="0.3">
      <c r="A111" s="71" t="s">
        <v>213</v>
      </c>
      <c r="B111" s="72" t="s">
        <v>214</v>
      </c>
      <c r="C111" s="79" t="s">
        <v>22</v>
      </c>
      <c r="D111" s="74">
        <v>0</v>
      </c>
      <c r="E111" s="97"/>
      <c r="F111" s="74">
        <f>SUM(G111:L111)</f>
        <v>0</v>
      </c>
      <c r="G111" s="100"/>
      <c r="H111" s="100"/>
      <c r="I111" s="100"/>
      <c r="J111" s="100"/>
      <c r="K111" s="100"/>
      <c r="L111" s="100"/>
      <c r="M111" s="97"/>
      <c r="N111" s="97"/>
    </row>
    <row r="112" spans="1:14" x14ac:dyDescent="0.3">
      <c r="A112" s="80"/>
      <c r="B112" s="81" t="s">
        <v>215</v>
      </c>
      <c r="C112" s="70" t="s">
        <v>216</v>
      </c>
      <c r="D112" s="82">
        <f>SUM(D113:D114)</f>
        <v>0</v>
      </c>
      <c r="E112" s="82">
        <f t="shared" ref="E112:N112" si="49">SUM(E113:E114)</f>
        <v>0</v>
      </c>
      <c r="F112" s="82">
        <f t="shared" si="49"/>
        <v>0</v>
      </c>
      <c r="G112" s="82">
        <f t="shared" si="49"/>
        <v>0</v>
      </c>
      <c r="H112" s="82">
        <f t="shared" si="49"/>
        <v>0</v>
      </c>
      <c r="I112" s="82">
        <f t="shared" si="49"/>
        <v>0</v>
      </c>
      <c r="J112" s="82">
        <f t="shared" si="49"/>
        <v>0</v>
      </c>
      <c r="K112" s="82">
        <f t="shared" si="49"/>
        <v>0</v>
      </c>
      <c r="L112" s="82">
        <f t="shared" si="49"/>
        <v>0</v>
      </c>
      <c r="M112" s="82">
        <f t="shared" si="49"/>
        <v>0</v>
      </c>
      <c r="N112" s="82">
        <f t="shared" si="49"/>
        <v>0</v>
      </c>
    </row>
    <row r="113" spans="1:14" x14ac:dyDescent="0.3">
      <c r="A113" s="71" t="s">
        <v>217</v>
      </c>
      <c r="B113" s="72" t="s">
        <v>218</v>
      </c>
      <c r="C113" s="79" t="s">
        <v>219</v>
      </c>
      <c r="D113" s="74">
        <f>E113+F113</f>
        <v>0</v>
      </c>
      <c r="E113" s="97"/>
      <c r="F113" s="74">
        <f>SUM(G113:L113)</f>
        <v>0</v>
      </c>
      <c r="G113" s="101"/>
      <c r="H113" s="101"/>
      <c r="I113" s="101"/>
      <c r="J113" s="101"/>
      <c r="K113" s="101"/>
      <c r="L113" s="101"/>
      <c r="M113" s="97"/>
      <c r="N113" s="97"/>
    </row>
    <row r="114" spans="1:14" x14ac:dyDescent="0.3">
      <c r="A114" s="71" t="s">
        <v>220</v>
      </c>
      <c r="B114" s="72" t="s">
        <v>221</v>
      </c>
      <c r="C114" s="79" t="s">
        <v>25</v>
      </c>
      <c r="D114" s="74">
        <f>E114+F114</f>
        <v>0</v>
      </c>
      <c r="E114" s="97"/>
      <c r="F114" s="74">
        <f>SUM(G114:L114)</f>
        <v>0</v>
      </c>
      <c r="G114" s="102"/>
      <c r="H114" s="102"/>
      <c r="I114" s="102"/>
      <c r="J114" s="102"/>
      <c r="K114" s="102"/>
      <c r="L114" s="102"/>
      <c r="M114" s="97"/>
      <c r="N114" s="97"/>
    </row>
    <row r="115" spans="1:14" x14ac:dyDescent="0.3">
      <c r="A115" s="80"/>
      <c r="B115" s="81" t="s">
        <v>222</v>
      </c>
      <c r="C115" s="70" t="s">
        <v>223</v>
      </c>
      <c r="D115" s="82">
        <f>SUM(D116)</f>
        <v>0</v>
      </c>
      <c r="E115" s="82">
        <f t="shared" ref="E115:N115" si="50">SUM(E116)</f>
        <v>0</v>
      </c>
      <c r="F115" s="82">
        <f t="shared" si="50"/>
        <v>0</v>
      </c>
      <c r="G115" s="82">
        <f t="shared" si="50"/>
        <v>0</v>
      </c>
      <c r="H115" s="82">
        <f t="shared" si="50"/>
        <v>0</v>
      </c>
      <c r="I115" s="82">
        <f t="shared" si="50"/>
        <v>0</v>
      </c>
      <c r="J115" s="82">
        <f t="shared" si="50"/>
        <v>0</v>
      </c>
      <c r="K115" s="82">
        <f t="shared" si="50"/>
        <v>0</v>
      </c>
      <c r="L115" s="82">
        <f t="shared" si="50"/>
        <v>0</v>
      </c>
      <c r="M115" s="82">
        <f t="shared" si="50"/>
        <v>0</v>
      </c>
      <c r="N115" s="82">
        <f t="shared" si="50"/>
        <v>0</v>
      </c>
    </row>
    <row r="116" spans="1:14" x14ac:dyDescent="0.3">
      <c r="A116" s="71" t="s">
        <v>224</v>
      </c>
      <c r="B116" s="72" t="s">
        <v>225</v>
      </c>
      <c r="C116" s="79" t="s">
        <v>226</v>
      </c>
      <c r="D116" s="74">
        <f>E116+F116</f>
        <v>0</v>
      </c>
      <c r="E116" s="97"/>
      <c r="F116" s="74">
        <f>SUM(G116:L116)</f>
        <v>0</v>
      </c>
      <c r="G116" s="102"/>
      <c r="H116" s="102"/>
      <c r="I116" s="102"/>
      <c r="J116" s="102"/>
      <c r="K116" s="102"/>
      <c r="L116" s="102"/>
      <c r="M116" s="97"/>
      <c r="N116" s="97"/>
    </row>
    <row r="117" spans="1:14" x14ac:dyDescent="0.3">
      <c r="A117" s="71"/>
      <c r="B117" s="81" t="s">
        <v>220</v>
      </c>
      <c r="C117" s="70" t="s">
        <v>227</v>
      </c>
      <c r="D117" s="82">
        <f>D118</f>
        <v>0</v>
      </c>
      <c r="E117" s="82">
        <f t="shared" ref="E117:N117" si="51">E118</f>
        <v>0</v>
      </c>
      <c r="F117" s="82">
        <f t="shared" si="51"/>
        <v>0</v>
      </c>
      <c r="G117" s="82">
        <f t="shared" si="51"/>
        <v>0</v>
      </c>
      <c r="H117" s="82">
        <f t="shared" si="51"/>
        <v>0</v>
      </c>
      <c r="I117" s="82">
        <f t="shared" si="51"/>
        <v>0</v>
      </c>
      <c r="J117" s="82">
        <f t="shared" si="51"/>
        <v>0</v>
      </c>
      <c r="K117" s="82">
        <f t="shared" si="51"/>
        <v>0</v>
      </c>
      <c r="L117" s="82">
        <f t="shared" si="51"/>
        <v>0</v>
      </c>
      <c r="M117" s="82">
        <f t="shared" si="51"/>
        <v>0</v>
      </c>
      <c r="N117" s="82">
        <f t="shared" si="51"/>
        <v>0</v>
      </c>
    </row>
    <row r="118" spans="1:14" x14ac:dyDescent="0.3">
      <c r="A118" s="71"/>
      <c r="B118" s="81" t="s">
        <v>228</v>
      </c>
      <c r="C118" s="90" t="s">
        <v>229</v>
      </c>
      <c r="D118" s="82">
        <f>SUM(D119)</f>
        <v>0</v>
      </c>
      <c r="E118" s="82">
        <f t="shared" ref="E118:N118" si="52">SUM(E119)</f>
        <v>0</v>
      </c>
      <c r="F118" s="82">
        <f t="shared" si="52"/>
        <v>0</v>
      </c>
      <c r="G118" s="82">
        <f t="shared" si="52"/>
        <v>0</v>
      </c>
      <c r="H118" s="82">
        <f t="shared" si="52"/>
        <v>0</v>
      </c>
      <c r="I118" s="82">
        <f t="shared" si="52"/>
        <v>0</v>
      </c>
      <c r="J118" s="82">
        <f t="shared" si="52"/>
        <v>0</v>
      </c>
      <c r="K118" s="82">
        <f t="shared" si="52"/>
        <v>0</v>
      </c>
      <c r="L118" s="82">
        <f t="shared" si="52"/>
        <v>0</v>
      </c>
      <c r="M118" s="82">
        <f t="shared" si="52"/>
        <v>0</v>
      </c>
      <c r="N118" s="82">
        <f t="shared" si="52"/>
        <v>0</v>
      </c>
    </row>
    <row r="119" spans="1:14" x14ac:dyDescent="0.3">
      <c r="A119" s="71"/>
      <c r="B119" s="72" t="s">
        <v>230</v>
      </c>
      <c r="C119" s="91" t="s">
        <v>231</v>
      </c>
      <c r="D119" s="74">
        <f>E119+F119</f>
        <v>0</v>
      </c>
      <c r="E119" s="97"/>
      <c r="F119" s="74">
        <f>SUM(G119:L119)</f>
        <v>0</v>
      </c>
      <c r="G119" s="102"/>
      <c r="H119" s="102"/>
      <c r="I119" s="102"/>
      <c r="J119" s="102"/>
      <c r="K119" s="102"/>
      <c r="L119" s="102"/>
      <c r="M119" s="97"/>
      <c r="N119" s="97"/>
    </row>
    <row r="120" spans="1:14" x14ac:dyDescent="0.3">
      <c r="A120" s="260" t="s">
        <v>232</v>
      </c>
      <c r="B120" s="244"/>
      <c r="C120" s="244"/>
      <c r="D120" s="82">
        <f>SUM(D121)</f>
        <v>0</v>
      </c>
      <c r="E120" s="82">
        <f t="shared" ref="E120:N120" si="53">SUM(E121)</f>
        <v>0</v>
      </c>
      <c r="F120" s="82">
        <f t="shared" si="53"/>
        <v>0</v>
      </c>
      <c r="G120" s="82">
        <f t="shared" si="53"/>
        <v>0</v>
      </c>
      <c r="H120" s="82">
        <f t="shared" si="53"/>
        <v>0</v>
      </c>
      <c r="I120" s="82">
        <f t="shared" si="53"/>
        <v>0</v>
      </c>
      <c r="J120" s="82">
        <f t="shared" si="53"/>
        <v>0</v>
      </c>
      <c r="K120" s="82">
        <f t="shared" si="53"/>
        <v>0</v>
      </c>
      <c r="L120" s="82">
        <f t="shared" si="53"/>
        <v>0</v>
      </c>
      <c r="M120" s="82">
        <f t="shared" si="53"/>
        <v>0</v>
      </c>
      <c r="N120" s="82">
        <f t="shared" si="53"/>
        <v>0</v>
      </c>
    </row>
    <row r="121" spans="1:14" x14ac:dyDescent="0.3">
      <c r="A121" s="80"/>
      <c r="B121" s="81" t="s">
        <v>125</v>
      </c>
      <c r="C121" s="70" t="s">
        <v>126</v>
      </c>
      <c r="D121" s="82">
        <f>SUM(D122:D122)</f>
        <v>0</v>
      </c>
      <c r="E121" s="82">
        <f t="shared" ref="E121:N121" si="54">SUM(E122:E122)</f>
        <v>0</v>
      </c>
      <c r="F121" s="82">
        <f t="shared" si="54"/>
        <v>0</v>
      </c>
      <c r="G121" s="82">
        <f t="shared" si="54"/>
        <v>0</v>
      </c>
      <c r="H121" s="82">
        <f t="shared" si="54"/>
        <v>0</v>
      </c>
      <c r="I121" s="82">
        <f t="shared" si="54"/>
        <v>0</v>
      </c>
      <c r="J121" s="82">
        <f t="shared" si="54"/>
        <v>0</v>
      </c>
      <c r="K121" s="82">
        <f t="shared" si="54"/>
        <v>0</v>
      </c>
      <c r="L121" s="82">
        <f t="shared" si="54"/>
        <v>0</v>
      </c>
      <c r="M121" s="82">
        <f t="shared" si="54"/>
        <v>0</v>
      </c>
      <c r="N121" s="82">
        <f t="shared" si="54"/>
        <v>0</v>
      </c>
    </row>
    <row r="122" spans="1:14" x14ac:dyDescent="0.3">
      <c r="A122" s="71" t="s">
        <v>233</v>
      </c>
      <c r="B122" s="72" t="s">
        <v>140</v>
      </c>
      <c r="C122" s="73" t="s">
        <v>141</v>
      </c>
      <c r="D122" s="74">
        <f>E122+F122</f>
        <v>0</v>
      </c>
      <c r="E122" s="97">
        <v>0</v>
      </c>
      <c r="F122" s="74">
        <f>SUM(G122:L122)</f>
        <v>0</v>
      </c>
      <c r="G122" s="101"/>
      <c r="H122" s="101"/>
      <c r="I122" s="101"/>
      <c r="J122" s="101"/>
      <c r="K122" s="101"/>
      <c r="L122" s="101"/>
      <c r="M122" s="97"/>
      <c r="N122" s="97"/>
    </row>
    <row r="123" spans="1:14" hidden="1" x14ac:dyDescent="0.3">
      <c r="A123" s="243" t="s">
        <v>234</v>
      </c>
      <c r="B123" s="244"/>
      <c r="C123" s="244"/>
      <c r="D123" s="67">
        <f>D124+D126+D128+D130+D132+D134+D136+D138+D140+D142+D144</f>
        <v>0</v>
      </c>
      <c r="E123" s="67">
        <f t="shared" ref="E123:N123" si="55">E124+E126+E128+E130+E132+E134+E136+E138+E140+E142+E144</f>
        <v>0</v>
      </c>
      <c r="F123" s="67">
        <f t="shared" si="55"/>
        <v>0</v>
      </c>
      <c r="G123" s="67">
        <f t="shared" si="55"/>
        <v>0</v>
      </c>
      <c r="H123" s="67">
        <f t="shared" si="55"/>
        <v>0</v>
      </c>
      <c r="I123" s="67">
        <f t="shared" si="55"/>
        <v>0</v>
      </c>
      <c r="J123" s="67">
        <f t="shared" si="55"/>
        <v>0</v>
      </c>
      <c r="K123" s="67">
        <f t="shared" si="55"/>
        <v>0</v>
      </c>
      <c r="L123" s="67">
        <f t="shared" si="55"/>
        <v>0</v>
      </c>
      <c r="M123" s="67">
        <f t="shared" si="55"/>
        <v>0</v>
      </c>
      <c r="N123" s="67">
        <f t="shared" si="55"/>
        <v>0</v>
      </c>
    </row>
    <row r="124" spans="1:14" hidden="1" x14ac:dyDescent="0.3">
      <c r="A124" s="243" t="s">
        <v>235</v>
      </c>
      <c r="B124" s="244"/>
      <c r="C124" s="244"/>
      <c r="D124" s="67">
        <f>D125</f>
        <v>0</v>
      </c>
      <c r="E124" s="67">
        <f t="shared" ref="E124:N124" si="56">E125</f>
        <v>0</v>
      </c>
      <c r="F124" s="67">
        <f t="shared" si="56"/>
        <v>0</v>
      </c>
      <c r="G124" s="67">
        <f t="shared" si="56"/>
        <v>0</v>
      </c>
      <c r="H124" s="67">
        <f t="shared" si="56"/>
        <v>0</v>
      </c>
      <c r="I124" s="67">
        <f t="shared" si="56"/>
        <v>0</v>
      </c>
      <c r="J124" s="67">
        <f t="shared" si="56"/>
        <v>0</v>
      </c>
      <c r="K124" s="67">
        <f t="shared" si="56"/>
        <v>0</v>
      </c>
      <c r="L124" s="67">
        <f t="shared" si="56"/>
        <v>0</v>
      </c>
      <c r="M124" s="67">
        <f t="shared" si="56"/>
        <v>0</v>
      </c>
      <c r="N124" s="67">
        <f t="shared" si="56"/>
        <v>0</v>
      </c>
    </row>
    <row r="125" spans="1:14" s="36" customFormat="1" hidden="1" x14ac:dyDescent="0.3">
      <c r="A125" s="92" t="s">
        <v>236</v>
      </c>
      <c r="B125" s="93" t="s">
        <v>173</v>
      </c>
      <c r="C125" s="73" t="s">
        <v>174</v>
      </c>
      <c r="D125" s="74">
        <f>E125+F125</f>
        <v>0</v>
      </c>
      <c r="E125" s="97"/>
      <c r="F125" s="74">
        <f>SUM(G125:L125)</f>
        <v>0</v>
      </c>
      <c r="G125" s="103"/>
      <c r="H125" s="103"/>
      <c r="I125" s="103"/>
      <c r="J125" s="103"/>
      <c r="K125" s="103"/>
      <c r="L125" s="103"/>
      <c r="M125" s="97"/>
      <c r="N125" s="97"/>
    </row>
    <row r="126" spans="1:14" s="36" customFormat="1" hidden="1" x14ac:dyDescent="0.3">
      <c r="A126" s="243" t="s">
        <v>237</v>
      </c>
      <c r="B126" s="244"/>
      <c r="C126" s="244"/>
      <c r="D126" s="67">
        <f>D127</f>
        <v>0</v>
      </c>
      <c r="E126" s="67">
        <f t="shared" ref="E126:N126" si="57">E127</f>
        <v>0</v>
      </c>
      <c r="F126" s="67">
        <f t="shared" si="57"/>
        <v>0</v>
      </c>
      <c r="G126" s="67">
        <f t="shared" si="57"/>
        <v>0</v>
      </c>
      <c r="H126" s="67">
        <f t="shared" si="57"/>
        <v>0</v>
      </c>
      <c r="I126" s="67">
        <f t="shared" si="57"/>
        <v>0</v>
      </c>
      <c r="J126" s="67">
        <f t="shared" si="57"/>
        <v>0</v>
      </c>
      <c r="K126" s="67">
        <f t="shared" si="57"/>
        <v>0</v>
      </c>
      <c r="L126" s="67">
        <f t="shared" si="57"/>
        <v>0</v>
      </c>
      <c r="M126" s="67">
        <f t="shared" si="57"/>
        <v>0</v>
      </c>
      <c r="N126" s="67">
        <f t="shared" si="57"/>
        <v>0</v>
      </c>
    </row>
    <row r="127" spans="1:14" s="36" customFormat="1" hidden="1" x14ac:dyDescent="0.3">
      <c r="A127" s="92" t="s">
        <v>238</v>
      </c>
      <c r="B127" s="93" t="s">
        <v>173</v>
      </c>
      <c r="C127" s="73" t="s">
        <v>174</v>
      </c>
      <c r="D127" s="74">
        <f>E127+F127</f>
        <v>0</v>
      </c>
      <c r="E127" s="97"/>
      <c r="F127" s="74">
        <f>SUM(G127:L127)</f>
        <v>0</v>
      </c>
      <c r="G127" s="104"/>
      <c r="H127" s="104"/>
      <c r="I127" s="104"/>
      <c r="J127" s="104"/>
      <c r="K127" s="104"/>
      <c r="L127" s="104"/>
      <c r="M127" s="97"/>
      <c r="N127" s="97"/>
    </row>
    <row r="128" spans="1:14" s="36" customFormat="1" hidden="1" x14ac:dyDescent="0.3">
      <c r="A128" s="243" t="s">
        <v>239</v>
      </c>
      <c r="B128" s="244"/>
      <c r="C128" s="244"/>
      <c r="D128" s="67">
        <f>D129</f>
        <v>0</v>
      </c>
      <c r="E128" s="67">
        <f t="shared" ref="E128:N128" si="58">E129</f>
        <v>0</v>
      </c>
      <c r="F128" s="67">
        <f t="shared" si="58"/>
        <v>0</v>
      </c>
      <c r="G128" s="67">
        <f t="shared" si="58"/>
        <v>0</v>
      </c>
      <c r="H128" s="67">
        <f t="shared" si="58"/>
        <v>0</v>
      </c>
      <c r="I128" s="67">
        <f t="shared" si="58"/>
        <v>0</v>
      </c>
      <c r="J128" s="67">
        <f t="shared" si="58"/>
        <v>0</v>
      </c>
      <c r="K128" s="67">
        <f t="shared" si="58"/>
        <v>0</v>
      </c>
      <c r="L128" s="67">
        <f t="shared" si="58"/>
        <v>0</v>
      </c>
      <c r="M128" s="67">
        <f t="shared" si="58"/>
        <v>0</v>
      </c>
      <c r="N128" s="67">
        <f t="shared" si="58"/>
        <v>0</v>
      </c>
    </row>
    <row r="129" spans="1:14" hidden="1" x14ac:dyDescent="0.3">
      <c r="A129" s="92" t="s">
        <v>240</v>
      </c>
      <c r="B129" s="93" t="s">
        <v>173</v>
      </c>
      <c r="C129" s="73" t="s">
        <v>174</v>
      </c>
      <c r="D129" s="74">
        <f>E129+F129</f>
        <v>0</v>
      </c>
      <c r="E129" s="97"/>
      <c r="F129" s="74">
        <f>SUM(G129:L129)</f>
        <v>0</v>
      </c>
      <c r="G129" s="105"/>
      <c r="H129" s="105"/>
      <c r="I129" s="105"/>
      <c r="J129" s="105"/>
      <c r="K129" s="105"/>
      <c r="L129" s="105"/>
      <c r="M129" s="97"/>
      <c r="N129" s="97"/>
    </row>
    <row r="130" spans="1:14" s="51" customFormat="1" ht="13.8" hidden="1" x14ac:dyDescent="0.2">
      <c r="A130" s="243" t="s">
        <v>241</v>
      </c>
      <c r="B130" s="244"/>
      <c r="C130" s="244"/>
      <c r="D130" s="67">
        <f>D131</f>
        <v>0</v>
      </c>
      <c r="E130" s="67">
        <f t="shared" ref="E130:N130" si="59">E131</f>
        <v>0</v>
      </c>
      <c r="F130" s="67">
        <f t="shared" si="59"/>
        <v>0</v>
      </c>
      <c r="G130" s="67">
        <f t="shared" si="59"/>
        <v>0</v>
      </c>
      <c r="H130" s="67">
        <f t="shared" si="59"/>
        <v>0</v>
      </c>
      <c r="I130" s="67">
        <f t="shared" si="59"/>
        <v>0</v>
      </c>
      <c r="J130" s="67">
        <f t="shared" si="59"/>
        <v>0</v>
      </c>
      <c r="K130" s="67">
        <f t="shared" si="59"/>
        <v>0</v>
      </c>
      <c r="L130" s="67">
        <f t="shared" si="59"/>
        <v>0</v>
      </c>
      <c r="M130" s="67">
        <f t="shared" si="59"/>
        <v>0</v>
      </c>
      <c r="N130" s="67">
        <f t="shared" si="59"/>
        <v>0</v>
      </c>
    </row>
    <row r="131" spans="1:14" s="51" customFormat="1" ht="13.8" hidden="1" x14ac:dyDescent="0.2">
      <c r="A131" s="92" t="s">
        <v>242</v>
      </c>
      <c r="B131" s="93" t="s">
        <v>173</v>
      </c>
      <c r="C131" s="73" t="s">
        <v>174</v>
      </c>
      <c r="D131" s="74">
        <f>E131+F131</f>
        <v>0</v>
      </c>
      <c r="E131" s="97"/>
      <c r="F131" s="74">
        <f>SUM(G131:L131)</f>
        <v>0</v>
      </c>
      <c r="G131" s="106"/>
      <c r="H131" s="106"/>
      <c r="I131" s="106"/>
      <c r="J131" s="106"/>
      <c r="K131" s="106"/>
      <c r="L131" s="106"/>
      <c r="M131" s="97"/>
      <c r="N131" s="97"/>
    </row>
    <row r="132" spans="1:14" s="57" customFormat="1" ht="13.8" hidden="1" x14ac:dyDescent="0.2">
      <c r="A132" s="243" t="s">
        <v>243</v>
      </c>
      <c r="B132" s="244"/>
      <c r="C132" s="244"/>
      <c r="D132" s="67">
        <f>D133</f>
        <v>0</v>
      </c>
      <c r="E132" s="67">
        <f t="shared" ref="E132:N132" si="60">E133</f>
        <v>0</v>
      </c>
      <c r="F132" s="67">
        <f t="shared" si="60"/>
        <v>0</v>
      </c>
      <c r="G132" s="67">
        <f t="shared" si="60"/>
        <v>0</v>
      </c>
      <c r="H132" s="67">
        <f t="shared" si="60"/>
        <v>0</v>
      </c>
      <c r="I132" s="67">
        <f t="shared" si="60"/>
        <v>0</v>
      </c>
      <c r="J132" s="67">
        <f t="shared" si="60"/>
        <v>0</v>
      </c>
      <c r="K132" s="67">
        <f t="shared" si="60"/>
        <v>0</v>
      </c>
      <c r="L132" s="67">
        <f t="shared" si="60"/>
        <v>0</v>
      </c>
      <c r="M132" s="67">
        <f t="shared" si="60"/>
        <v>0</v>
      </c>
      <c r="N132" s="67">
        <f t="shared" si="60"/>
        <v>0</v>
      </c>
    </row>
    <row r="133" spans="1:14" s="51" customFormat="1" ht="13.8" hidden="1" x14ac:dyDescent="0.2">
      <c r="A133" s="92" t="s">
        <v>244</v>
      </c>
      <c r="B133" s="93" t="s">
        <v>173</v>
      </c>
      <c r="C133" s="73" t="s">
        <v>174</v>
      </c>
      <c r="D133" s="74">
        <f>E133+F133</f>
        <v>0</v>
      </c>
      <c r="E133" s="97"/>
      <c r="F133" s="74">
        <f>SUM(G133:L133)</f>
        <v>0</v>
      </c>
      <c r="G133" s="107"/>
      <c r="H133" s="107"/>
      <c r="I133" s="107"/>
      <c r="J133" s="107"/>
      <c r="K133" s="107"/>
      <c r="L133" s="107"/>
      <c r="M133" s="97"/>
      <c r="N133" s="97"/>
    </row>
    <row r="134" spans="1:14" s="51" customFormat="1" ht="13.8" hidden="1" x14ac:dyDescent="0.2">
      <c r="A134" s="243" t="s">
        <v>245</v>
      </c>
      <c r="B134" s="244"/>
      <c r="C134" s="244"/>
      <c r="D134" s="67">
        <f>D135</f>
        <v>0</v>
      </c>
      <c r="E134" s="67">
        <f t="shared" ref="E134:N134" si="61">E135</f>
        <v>0</v>
      </c>
      <c r="F134" s="67">
        <f t="shared" si="61"/>
        <v>0</v>
      </c>
      <c r="G134" s="67">
        <f t="shared" si="61"/>
        <v>0</v>
      </c>
      <c r="H134" s="67">
        <f t="shared" si="61"/>
        <v>0</v>
      </c>
      <c r="I134" s="67">
        <f t="shared" si="61"/>
        <v>0</v>
      </c>
      <c r="J134" s="67">
        <f t="shared" si="61"/>
        <v>0</v>
      </c>
      <c r="K134" s="67">
        <f t="shared" si="61"/>
        <v>0</v>
      </c>
      <c r="L134" s="67">
        <f t="shared" si="61"/>
        <v>0</v>
      </c>
      <c r="M134" s="67">
        <f t="shared" si="61"/>
        <v>0</v>
      </c>
      <c r="N134" s="67">
        <f t="shared" si="61"/>
        <v>0</v>
      </c>
    </row>
    <row r="135" spans="1:14" s="51" customFormat="1" ht="13.8" hidden="1" x14ac:dyDescent="0.2">
      <c r="A135" s="92" t="s">
        <v>246</v>
      </c>
      <c r="B135" s="93" t="s">
        <v>173</v>
      </c>
      <c r="C135" s="73" t="s">
        <v>174</v>
      </c>
      <c r="D135" s="74">
        <f>E135+F135</f>
        <v>0</v>
      </c>
      <c r="E135" s="97"/>
      <c r="F135" s="74">
        <f>SUM(G135:L135)</f>
        <v>0</v>
      </c>
      <c r="G135" s="108"/>
      <c r="H135" s="108"/>
      <c r="I135" s="108"/>
      <c r="J135" s="108"/>
      <c r="K135" s="108"/>
      <c r="L135" s="108"/>
      <c r="M135" s="97"/>
      <c r="N135" s="97"/>
    </row>
    <row r="136" spans="1:14" s="51" customFormat="1" ht="13.8" hidden="1" x14ac:dyDescent="0.2">
      <c r="A136" s="243" t="s">
        <v>247</v>
      </c>
      <c r="B136" s="244"/>
      <c r="C136" s="244"/>
      <c r="D136" s="67">
        <f>D137</f>
        <v>0</v>
      </c>
      <c r="E136" s="67">
        <f t="shared" ref="E136:N136" si="62">E137</f>
        <v>0</v>
      </c>
      <c r="F136" s="67">
        <f t="shared" si="62"/>
        <v>0</v>
      </c>
      <c r="G136" s="67">
        <f t="shared" si="62"/>
        <v>0</v>
      </c>
      <c r="H136" s="67">
        <f t="shared" si="62"/>
        <v>0</v>
      </c>
      <c r="I136" s="67">
        <f t="shared" si="62"/>
        <v>0</v>
      </c>
      <c r="J136" s="67">
        <f t="shared" si="62"/>
        <v>0</v>
      </c>
      <c r="K136" s="67">
        <f t="shared" si="62"/>
        <v>0</v>
      </c>
      <c r="L136" s="67">
        <f t="shared" si="62"/>
        <v>0</v>
      </c>
      <c r="M136" s="67">
        <f t="shared" si="62"/>
        <v>0</v>
      </c>
      <c r="N136" s="67">
        <f t="shared" si="62"/>
        <v>0</v>
      </c>
    </row>
    <row r="137" spans="1:14" s="51" customFormat="1" ht="13.8" hidden="1" x14ac:dyDescent="0.2">
      <c r="A137" s="92" t="s">
        <v>248</v>
      </c>
      <c r="B137" s="93" t="s">
        <v>173</v>
      </c>
      <c r="C137" s="73" t="s">
        <v>174</v>
      </c>
      <c r="D137" s="74">
        <f>E137+F137</f>
        <v>0</v>
      </c>
      <c r="E137" s="97"/>
      <c r="F137" s="74">
        <f>SUM(G137:L137)</f>
        <v>0</v>
      </c>
      <c r="G137" s="108"/>
      <c r="H137" s="108"/>
      <c r="I137" s="108"/>
      <c r="J137" s="108"/>
      <c r="K137" s="108"/>
      <c r="L137" s="108"/>
      <c r="M137" s="97"/>
      <c r="N137" s="97"/>
    </row>
    <row r="138" spans="1:14" s="51" customFormat="1" ht="13.8" hidden="1" x14ac:dyDescent="0.2">
      <c r="A138" s="243" t="s">
        <v>249</v>
      </c>
      <c r="B138" s="244"/>
      <c r="C138" s="244"/>
      <c r="D138" s="67">
        <f>D139</f>
        <v>0</v>
      </c>
      <c r="E138" s="67">
        <f t="shared" ref="E138:N138" si="63">E139</f>
        <v>0</v>
      </c>
      <c r="F138" s="67">
        <f t="shared" si="63"/>
        <v>0</v>
      </c>
      <c r="G138" s="67">
        <f t="shared" si="63"/>
        <v>0</v>
      </c>
      <c r="H138" s="67">
        <f t="shared" si="63"/>
        <v>0</v>
      </c>
      <c r="I138" s="67">
        <f t="shared" si="63"/>
        <v>0</v>
      </c>
      <c r="J138" s="67">
        <f t="shared" si="63"/>
        <v>0</v>
      </c>
      <c r="K138" s="67">
        <f t="shared" si="63"/>
        <v>0</v>
      </c>
      <c r="L138" s="67">
        <f t="shared" si="63"/>
        <v>0</v>
      </c>
      <c r="M138" s="67">
        <f t="shared" si="63"/>
        <v>0</v>
      </c>
      <c r="N138" s="67">
        <f t="shared" si="63"/>
        <v>0</v>
      </c>
    </row>
    <row r="139" spans="1:14" s="51" customFormat="1" ht="13.8" hidden="1" x14ac:dyDescent="0.2">
      <c r="A139" s="92" t="s">
        <v>250</v>
      </c>
      <c r="B139" s="93" t="s">
        <v>173</v>
      </c>
      <c r="C139" s="73" t="s">
        <v>174</v>
      </c>
      <c r="D139" s="74">
        <f>E139+F139</f>
        <v>0</v>
      </c>
      <c r="E139" s="97"/>
      <c r="F139" s="74">
        <f>SUM(G139:L139)</f>
        <v>0</v>
      </c>
      <c r="G139" s="94"/>
      <c r="H139" s="94"/>
      <c r="I139" s="94"/>
      <c r="J139" s="94"/>
      <c r="K139" s="94"/>
      <c r="L139" s="94"/>
      <c r="M139" s="97"/>
      <c r="N139" s="97"/>
    </row>
    <row r="140" spans="1:14" s="51" customFormat="1" ht="13.8" hidden="1" x14ac:dyDescent="0.2">
      <c r="A140" s="243" t="s">
        <v>251</v>
      </c>
      <c r="B140" s="244"/>
      <c r="C140" s="244"/>
      <c r="D140" s="67">
        <f>D141</f>
        <v>0</v>
      </c>
      <c r="E140" s="67">
        <f t="shared" ref="E140:N140" si="64">E141</f>
        <v>0</v>
      </c>
      <c r="F140" s="67">
        <f t="shared" si="64"/>
        <v>0</v>
      </c>
      <c r="G140" s="67">
        <f t="shared" si="64"/>
        <v>0</v>
      </c>
      <c r="H140" s="67">
        <f t="shared" si="64"/>
        <v>0</v>
      </c>
      <c r="I140" s="67">
        <f t="shared" si="64"/>
        <v>0</v>
      </c>
      <c r="J140" s="67">
        <f t="shared" si="64"/>
        <v>0</v>
      </c>
      <c r="K140" s="67">
        <f t="shared" si="64"/>
        <v>0</v>
      </c>
      <c r="L140" s="67">
        <f t="shared" si="64"/>
        <v>0</v>
      </c>
      <c r="M140" s="67">
        <f t="shared" si="64"/>
        <v>0</v>
      </c>
      <c r="N140" s="67">
        <f t="shared" si="64"/>
        <v>0</v>
      </c>
    </row>
    <row r="141" spans="1:14" s="51" customFormat="1" ht="13.8" hidden="1" x14ac:dyDescent="0.2">
      <c r="A141" s="92" t="s">
        <v>252</v>
      </c>
      <c r="B141" s="93" t="s">
        <v>173</v>
      </c>
      <c r="C141" s="73" t="s">
        <v>174</v>
      </c>
      <c r="D141" s="74">
        <f>E141+F141</f>
        <v>0</v>
      </c>
      <c r="E141" s="97"/>
      <c r="F141" s="74">
        <f>SUM(G141:L141)</f>
        <v>0</v>
      </c>
      <c r="G141" s="94"/>
      <c r="H141" s="94"/>
      <c r="I141" s="94"/>
      <c r="J141" s="94"/>
      <c r="K141" s="94"/>
      <c r="L141" s="94"/>
      <c r="M141" s="97"/>
      <c r="N141" s="97"/>
    </row>
    <row r="142" spans="1:14" s="51" customFormat="1" ht="13.8" hidden="1" x14ac:dyDescent="0.2">
      <c r="A142" s="243" t="s">
        <v>253</v>
      </c>
      <c r="B142" s="244"/>
      <c r="C142" s="244"/>
      <c r="D142" s="67">
        <f>D143</f>
        <v>0</v>
      </c>
      <c r="E142" s="67">
        <f t="shared" ref="E142:N142" si="65">E143</f>
        <v>0</v>
      </c>
      <c r="F142" s="67">
        <f t="shared" si="65"/>
        <v>0</v>
      </c>
      <c r="G142" s="67">
        <f t="shared" si="65"/>
        <v>0</v>
      </c>
      <c r="H142" s="67">
        <f t="shared" si="65"/>
        <v>0</v>
      </c>
      <c r="I142" s="67">
        <f t="shared" si="65"/>
        <v>0</v>
      </c>
      <c r="J142" s="67">
        <f t="shared" si="65"/>
        <v>0</v>
      </c>
      <c r="K142" s="67">
        <f t="shared" si="65"/>
        <v>0</v>
      </c>
      <c r="L142" s="67">
        <f t="shared" si="65"/>
        <v>0</v>
      </c>
      <c r="M142" s="67">
        <f t="shared" si="65"/>
        <v>0</v>
      </c>
      <c r="N142" s="67">
        <f t="shared" si="65"/>
        <v>0</v>
      </c>
    </row>
    <row r="143" spans="1:14" s="51" customFormat="1" ht="13.8" hidden="1" x14ac:dyDescent="0.2">
      <c r="A143" s="92" t="s">
        <v>254</v>
      </c>
      <c r="B143" s="93" t="s">
        <v>173</v>
      </c>
      <c r="C143" s="73" t="s">
        <v>174</v>
      </c>
      <c r="D143" s="74">
        <f>E143+F143</f>
        <v>0</v>
      </c>
      <c r="E143" s="97"/>
      <c r="F143" s="74">
        <f>SUM(G143:L143)</f>
        <v>0</v>
      </c>
      <c r="G143" s="94"/>
      <c r="H143" s="94"/>
      <c r="I143" s="94"/>
      <c r="J143" s="94"/>
      <c r="K143" s="94"/>
      <c r="L143" s="94"/>
      <c r="M143" s="97"/>
      <c r="N143" s="97"/>
    </row>
    <row r="144" spans="1:14" s="51" customFormat="1" ht="13.8" hidden="1" x14ac:dyDescent="0.2">
      <c r="A144" s="243" t="s">
        <v>255</v>
      </c>
      <c r="B144" s="244"/>
      <c r="C144" s="244"/>
      <c r="D144" s="67">
        <f>SUM(D145)</f>
        <v>0</v>
      </c>
      <c r="E144" s="67">
        <f t="shared" ref="E144:N144" si="66">SUM(E145)</f>
        <v>0</v>
      </c>
      <c r="F144" s="67">
        <f t="shared" si="66"/>
        <v>0</v>
      </c>
      <c r="G144" s="67">
        <f t="shared" si="66"/>
        <v>0</v>
      </c>
      <c r="H144" s="67">
        <f t="shared" si="66"/>
        <v>0</v>
      </c>
      <c r="I144" s="67">
        <f t="shared" si="66"/>
        <v>0</v>
      </c>
      <c r="J144" s="67">
        <f t="shared" si="66"/>
        <v>0</v>
      </c>
      <c r="K144" s="67">
        <f t="shared" si="66"/>
        <v>0</v>
      </c>
      <c r="L144" s="67">
        <f t="shared" si="66"/>
        <v>0</v>
      </c>
      <c r="M144" s="67">
        <f t="shared" si="66"/>
        <v>0</v>
      </c>
      <c r="N144" s="67">
        <f t="shared" si="66"/>
        <v>0</v>
      </c>
    </row>
    <row r="145" spans="1:14" s="51" customFormat="1" ht="13.8" hidden="1" x14ac:dyDescent="0.2">
      <c r="A145" s="92" t="s">
        <v>256</v>
      </c>
      <c r="B145" s="93" t="s">
        <v>173</v>
      </c>
      <c r="C145" s="73" t="s">
        <v>174</v>
      </c>
      <c r="D145" s="74">
        <f>E145+F145</f>
        <v>0</v>
      </c>
      <c r="E145" s="97"/>
      <c r="F145" s="74">
        <f>SUM(G145:L145)</f>
        <v>0</v>
      </c>
      <c r="G145" s="109"/>
      <c r="H145" s="109"/>
      <c r="I145" s="109"/>
      <c r="J145" s="109"/>
      <c r="K145" s="109"/>
      <c r="L145" s="109"/>
      <c r="M145" s="97"/>
      <c r="N145" s="97"/>
    </row>
    <row r="146" spans="1:14" s="51" customFormat="1" ht="14.4" thickBot="1" x14ac:dyDescent="0.25">
      <c r="A146" s="95"/>
      <c r="B146" s="261" t="s">
        <v>257</v>
      </c>
      <c r="C146" s="262"/>
      <c r="D146" s="96">
        <f>D14</f>
        <v>46398878</v>
      </c>
      <c r="E146" s="96">
        <f t="shared" ref="E146:N146" si="67">E14</f>
        <v>35016859</v>
      </c>
      <c r="F146" s="96">
        <f t="shared" si="67"/>
        <v>11382019</v>
      </c>
      <c r="G146" s="96">
        <f t="shared" si="67"/>
        <v>1323530</v>
      </c>
      <c r="H146" s="96">
        <f t="shared" si="67"/>
        <v>9982851</v>
      </c>
      <c r="I146" s="96">
        <f t="shared" si="67"/>
        <v>3512</v>
      </c>
      <c r="J146" s="96">
        <f t="shared" si="67"/>
        <v>65125</v>
      </c>
      <c r="K146" s="96">
        <f t="shared" si="67"/>
        <v>7000</v>
      </c>
      <c r="L146" s="96">
        <f t="shared" si="67"/>
        <v>0</v>
      </c>
      <c r="M146" s="96">
        <f t="shared" si="67"/>
        <v>0</v>
      </c>
      <c r="N146" s="96">
        <f t="shared" si="67"/>
        <v>0</v>
      </c>
    </row>
    <row r="147" spans="1:14" s="50" customFormat="1" ht="16.2" thickTop="1" x14ac:dyDescent="0.3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14" s="50" customFormat="1" x14ac:dyDescent="0.3">
      <c r="A148" s="47"/>
      <c r="B148" s="48"/>
      <c r="C148" s="48"/>
      <c r="D148" s="48" t="s">
        <v>429</v>
      </c>
      <c r="E148" s="48"/>
      <c r="F148" s="48"/>
      <c r="G148" s="48"/>
      <c r="H148" s="48"/>
      <c r="I148" s="48"/>
      <c r="J148" s="48"/>
      <c r="K148" s="48"/>
      <c r="L148" s="48"/>
      <c r="M148" s="48" t="s">
        <v>426</v>
      </c>
      <c r="N148" s="48"/>
    </row>
    <row r="149" spans="1:14" s="50" customFormat="1" ht="72" customHeight="1" x14ac:dyDescent="0.3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</row>
    <row r="150" spans="1:14" s="50" customFormat="1" x14ac:dyDescent="0.3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</row>
    <row r="151" spans="1:14" s="50" customFormat="1" x14ac:dyDescent="0.3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s="50" customFormat="1" x14ac:dyDescent="0.3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</row>
    <row r="153" spans="1:14" s="50" customFormat="1" x14ac:dyDescent="0.3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</row>
    <row r="154" spans="1:14" s="50" customFormat="1" x14ac:dyDescent="0.3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1:14" s="50" customFormat="1" x14ac:dyDescent="0.3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</row>
    <row r="156" spans="1:14" s="50" customFormat="1" x14ac:dyDescent="0.3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</row>
    <row r="157" spans="1:14" s="50" customFormat="1" x14ac:dyDescent="0.3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</row>
    <row r="158" spans="1:14" s="50" customFormat="1" x14ac:dyDescent="0.3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s="50" customFormat="1" x14ac:dyDescent="0.3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1:14" s="50" customForma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1:14" s="50" customFormat="1" x14ac:dyDescent="0.3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s="50" customFormat="1" x14ac:dyDescent="0.3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1:14" s="50" customFormat="1" x14ac:dyDescent="0.3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s="50" customFormat="1" x14ac:dyDescent="0.3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1:14" s="50" customFormat="1" x14ac:dyDescent="0.3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s="50" customFormat="1" x14ac:dyDescent="0.3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s="50" customFormat="1" x14ac:dyDescent="0.3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1:14" s="50" customFormat="1" x14ac:dyDescent="0.3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1:14" s="50" customFormat="1" x14ac:dyDescent="0.3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</row>
    <row r="170" spans="1:14" s="50" customFormat="1" x14ac:dyDescent="0.3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</row>
    <row r="171" spans="1:14" s="50" customFormat="1" x14ac:dyDescent="0.3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1:14" s="50" customFormat="1" x14ac:dyDescent="0.3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</row>
    <row r="173" spans="1:14" s="50" customFormat="1" x14ac:dyDescent="0.3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1:14" s="50" customFormat="1" x14ac:dyDescent="0.3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5" spans="1:14" s="50" customFormat="1" x14ac:dyDescent="0.3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s="50" customFormat="1" x14ac:dyDescent="0.3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</row>
    <row r="177" spans="1:14" s="50" customFormat="1" x14ac:dyDescent="0.3">
      <c r="A177" s="47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</row>
    <row r="178" spans="1:14" s="50" customFormat="1" x14ac:dyDescent="0.3">
      <c r="A178" s="47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1:14" s="50" customFormat="1" x14ac:dyDescent="0.3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</row>
    <row r="180" spans="1:14" s="50" customFormat="1" x14ac:dyDescent="0.3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</row>
    <row r="181" spans="1:14" s="50" customFormat="1" x14ac:dyDescent="0.3">
      <c r="A181" s="47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1:14" s="50" customFormat="1" x14ac:dyDescent="0.3">
      <c r="A182" s="47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4" s="50" customFormat="1" x14ac:dyDescent="0.3">
      <c r="A183" s="47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</row>
    <row r="184" spans="1:14" s="50" customFormat="1" x14ac:dyDescent="0.3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s="50" customFormat="1" x14ac:dyDescent="0.3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</row>
    <row r="186" spans="1:14" s="50" customFormat="1" x14ac:dyDescent="0.3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</row>
    <row r="187" spans="1:14" s="50" customFormat="1" x14ac:dyDescent="0.3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</row>
    <row r="188" spans="1:14" s="50" customFormat="1" x14ac:dyDescent="0.3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</row>
    <row r="189" spans="1:14" s="50" customFormat="1" x14ac:dyDescent="0.3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</row>
    <row r="190" spans="1:14" s="50" customFormat="1" x14ac:dyDescent="0.3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</row>
    <row r="191" spans="1:14" s="50" customFormat="1" x14ac:dyDescent="0.3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</row>
    <row r="192" spans="1:14" s="50" customFormat="1" x14ac:dyDescent="0.3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</row>
    <row r="193" spans="1:14" s="50" customFormat="1" x14ac:dyDescent="0.3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</row>
    <row r="194" spans="1:14" s="50" customFormat="1" x14ac:dyDescent="0.3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</row>
    <row r="195" spans="1:14" s="50" customFormat="1" x14ac:dyDescent="0.3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</row>
    <row r="196" spans="1:14" s="50" customFormat="1" x14ac:dyDescent="0.3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</row>
    <row r="197" spans="1:14" s="50" customFormat="1" x14ac:dyDescent="0.3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</row>
    <row r="198" spans="1:14" s="50" customFormat="1" x14ac:dyDescent="0.3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 s="50" customFormat="1" x14ac:dyDescent="0.3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s="50" customFormat="1" x14ac:dyDescent="0.3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 s="50" customFormat="1" x14ac:dyDescent="0.3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 s="50" customFormat="1" x14ac:dyDescent="0.3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 s="50" customFormat="1" x14ac:dyDescent="0.3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 s="50" customFormat="1" x14ac:dyDescent="0.3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 s="50" customFormat="1" x14ac:dyDescent="0.3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 s="50" customFormat="1" x14ac:dyDescent="0.3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s="50" customFormat="1" x14ac:dyDescent="0.3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 s="50" customFormat="1" x14ac:dyDescent="0.3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 s="50" customFormat="1" x14ac:dyDescent="0.3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 s="50" customFormat="1" x14ac:dyDescent="0.3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 s="50" customFormat="1" x14ac:dyDescent="0.3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s="50" customFormat="1" x14ac:dyDescent="0.3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 s="50" customFormat="1" x14ac:dyDescent="0.3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s="50" customFormat="1" x14ac:dyDescent="0.3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 s="50" customFormat="1" x14ac:dyDescent="0.3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s="50" customFormat="1" x14ac:dyDescent="0.3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 s="50" customFormat="1" x14ac:dyDescent="0.3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s="50" customFormat="1" x14ac:dyDescent="0.3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 s="50" customFormat="1" x14ac:dyDescent="0.3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 s="50" customFormat="1" x14ac:dyDescent="0.3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 s="50" customFormat="1" x14ac:dyDescent="0.3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 s="50" customFormat="1" x14ac:dyDescent="0.3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 s="50" customFormat="1" x14ac:dyDescent="0.3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 s="50" customFormat="1" x14ac:dyDescent="0.3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 s="50" customFormat="1" x14ac:dyDescent="0.3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 s="50" customFormat="1" x14ac:dyDescent="0.3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 s="50" customFormat="1" x14ac:dyDescent="0.3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 s="50" customFormat="1" x14ac:dyDescent="0.3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s="50" customFormat="1" x14ac:dyDescent="0.3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 s="50" customFormat="1" x14ac:dyDescent="0.3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</row>
    <row r="231" spans="1:14" s="50" customFormat="1" x14ac:dyDescent="0.3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1:14" s="50" customFormat="1" x14ac:dyDescent="0.3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4" s="50" customFormat="1" x14ac:dyDescent="0.3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</row>
    <row r="234" spans="1:14" s="50" customFormat="1" x14ac:dyDescent="0.3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</row>
    <row r="235" spans="1:14" s="50" customFormat="1" x14ac:dyDescent="0.3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</row>
    <row r="236" spans="1:14" s="50" customFormat="1" x14ac:dyDescent="0.3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</row>
    <row r="237" spans="1:14" s="50" customFormat="1" x14ac:dyDescent="0.3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</row>
    <row r="238" spans="1:14" s="50" customFormat="1" x14ac:dyDescent="0.3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</row>
    <row r="239" spans="1:14" s="50" customFormat="1" x14ac:dyDescent="0.3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</row>
    <row r="240" spans="1:14" s="50" customFormat="1" x14ac:dyDescent="0.3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</row>
    <row r="241" spans="1:14" s="50" customFormat="1" x14ac:dyDescent="0.3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</row>
    <row r="242" spans="1:14" s="50" customFormat="1" x14ac:dyDescent="0.3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</row>
    <row r="243" spans="1:14" s="50" customFormat="1" x14ac:dyDescent="0.3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</row>
    <row r="244" spans="1:14" s="50" customFormat="1" x14ac:dyDescent="0.3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</row>
    <row r="245" spans="1:14" s="50" customFormat="1" x14ac:dyDescent="0.3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</row>
    <row r="246" spans="1:14" s="50" customFormat="1" x14ac:dyDescent="0.3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</row>
    <row r="247" spans="1:14" s="50" customFormat="1" x14ac:dyDescent="0.3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</row>
    <row r="248" spans="1:14" s="50" customFormat="1" x14ac:dyDescent="0.3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</row>
    <row r="249" spans="1:14" s="50" customFormat="1" x14ac:dyDescent="0.3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s="50" customFormat="1" x14ac:dyDescent="0.3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</row>
    <row r="251" spans="1:14" s="50" customFormat="1" x14ac:dyDescent="0.3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</row>
    <row r="252" spans="1:14" s="50" customFormat="1" x14ac:dyDescent="0.3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14" s="50" customFormat="1" x14ac:dyDescent="0.3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</row>
    <row r="254" spans="1:14" s="50" customFormat="1" x14ac:dyDescent="0.3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</row>
    <row r="255" spans="1:14" s="50" customFormat="1" x14ac:dyDescent="0.3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</row>
    <row r="256" spans="1:14" s="50" customFormat="1" x14ac:dyDescent="0.3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</row>
    <row r="257" spans="1:14" s="50" customFormat="1" x14ac:dyDescent="0.3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</row>
    <row r="258" spans="1:14" s="50" customFormat="1" x14ac:dyDescent="0.3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</row>
    <row r="259" spans="1:14" s="50" customFormat="1" x14ac:dyDescent="0.3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</row>
    <row r="260" spans="1:14" s="50" customFormat="1" x14ac:dyDescent="0.3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</row>
    <row r="261" spans="1:14" s="50" customFormat="1" x14ac:dyDescent="0.3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</row>
    <row r="262" spans="1:14" s="50" customFormat="1" x14ac:dyDescent="0.3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</row>
    <row r="263" spans="1:14" s="50" customFormat="1" x14ac:dyDescent="0.3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</row>
    <row r="264" spans="1:14" s="50" customFormat="1" x14ac:dyDescent="0.3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</row>
    <row r="265" spans="1:14" s="50" customFormat="1" x14ac:dyDescent="0.3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</row>
    <row r="266" spans="1:14" s="50" customFormat="1" x14ac:dyDescent="0.3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</row>
    <row r="267" spans="1:14" s="50" customFormat="1" x14ac:dyDescent="0.3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</row>
    <row r="268" spans="1:14" s="50" customFormat="1" x14ac:dyDescent="0.3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 s="50" customFormat="1" x14ac:dyDescent="0.3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</row>
    <row r="270" spans="1:14" s="50" customFormat="1" x14ac:dyDescent="0.3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</row>
    <row r="271" spans="1:14" s="50" customFormat="1" x14ac:dyDescent="0.3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</row>
    <row r="272" spans="1:14" s="50" customFormat="1" x14ac:dyDescent="0.3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</row>
    <row r="273" spans="1:14" s="50" customFormat="1" x14ac:dyDescent="0.3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</row>
    <row r="274" spans="1:14" s="50" customFormat="1" x14ac:dyDescent="0.3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5" spans="1:14" s="50" customFormat="1" x14ac:dyDescent="0.3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</row>
    <row r="276" spans="1:14" s="50" customFormat="1" x14ac:dyDescent="0.3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 s="50" customFormat="1" x14ac:dyDescent="0.3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s="50" customFormat="1" x14ac:dyDescent="0.3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</row>
    <row r="279" spans="1:14" s="50" customFormat="1" x14ac:dyDescent="0.3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 s="50" customFormat="1" x14ac:dyDescent="0.3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4" s="50" customFormat="1" x14ac:dyDescent="0.3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  <row r="282" spans="1:14" s="50" customFormat="1" x14ac:dyDescent="0.3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s="50" customFormat="1" x14ac:dyDescent="0.3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</row>
    <row r="284" spans="1:14" s="50" customFormat="1" x14ac:dyDescent="0.3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s="50" customFormat="1" x14ac:dyDescent="0.3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</row>
    <row r="286" spans="1:14" s="50" customFormat="1" x14ac:dyDescent="0.3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</row>
    <row r="287" spans="1:14" s="50" customFormat="1" x14ac:dyDescent="0.3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</row>
    <row r="288" spans="1:14" s="50" customFormat="1" x14ac:dyDescent="0.3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</row>
    <row r="289" spans="1:14" s="50" customFormat="1" x14ac:dyDescent="0.3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</row>
    <row r="290" spans="1:14" s="50" customFormat="1" x14ac:dyDescent="0.3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</row>
    <row r="291" spans="1:14" s="50" customFormat="1" x14ac:dyDescent="0.3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 s="50" customFormat="1" x14ac:dyDescent="0.3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</row>
    <row r="293" spans="1:14" s="50" customFormat="1" x14ac:dyDescent="0.3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</row>
    <row r="294" spans="1:14" s="50" customFormat="1" x14ac:dyDescent="0.3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</row>
    <row r="295" spans="1:14" s="50" customFormat="1" x14ac:dyDescent="0.3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</row>
    <row r="296" spans="1:14" s="50" customFormat="1" x14ac:dyDescent="0.3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</row>
    <row r="297" spans="1:14" s="50" customFormat="1" x14ac:dyDescent="0.3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s="50" customFormat="1" x14ac:dyDescent="0.3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</row>
    <row r="299" spans="1:14" s="50" customFormat="1" x14ac:dyDescent="0.3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 s="50" customFormat="1" x14ac:dyDescent="0.3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s="50" customFormat="1" x14ac:dyDescent="0.3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</row>
    <row r="302" spans="1:14" s="50" customFormat="1" x14ac:dyDescent="0.3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 s="50" customFormat="1" x14ac:dyDescent="0.3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</row>
    <row r="304" spans="1:14" s="50" customFormat="1" x14ac:dyDescent="0.3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s="50" customFormat="1" x14ac:dyDescent="0.3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</row>
    <row r="306" spans="1:14" s="50" customFormat="1" x14ac:dyDescent="0.3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 s="50" customFormat="1" x14ac:dyDescent="0.3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 s="50" customFormat="1" x14ac:dyDescent="0.3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</row>
    <row r="309" spans="1:14" s="50" customFormat="1" x14ac:dyDescent="0.3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</row>
    <row r="310" spans="1:14" s="50" customFormat="1" x14ac:dyDescent="0.3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</row>
    <row r="311" spans="1:14" s="50" customFormat="1" x14ac:dyDescent="0.3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</row>
    <row r="312" spans="1:14" s="50" customFormat="1" x14ac:dyDescent="0.3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</row>
    <row r="313" spans="1:14" s="50" customFormat="1" x14ac:dyDescent="0.3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</row>
    <row r="314" spans="1:14" s="50" customFormat="1" x14ac:dyDescent="0.3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</row>
    <row r="315" spans="1:14" s="50" customFormat="1" x14ac:dyDescent="0.3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 s="50" customFormat="1" x14ac:dyDescent="0.3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</row>
    <row r="317" spans="1:14" s="50" customFormat="1" x14ac:dyDescent="0.3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</row>
    <row r="318" spans="1:14" s="50" customFormat="1" x14ac:dyDescent="0.3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</row>
    <row r="319" spans="1:14" s="50" customFormat="1" x14ac:dyDescent="0.3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</row>
    <row r="320" spans="1:14" s="50" customFormat="1" x14ac:dyDescent="0.3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</row>
    <row r="321" spans="1:14" s="50" customFormat="1" x14ac:dyDescent="0.3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4" s="50" customFormat="1" x14ac:dyDescent="0.3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 s="50" customFormat="1" x14ac:dyDescent="0.3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s="50" customFormat="1" x14ac:dyDescent="0.3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 s="50" customFormat="1" x14ac:dyDescent="0.3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 s="50" customFormat="1" x14ac:dyDescent="0.3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 s="50" customFormat="1" x14ac:dyDescent="0.3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 s="50" customFormat="1" x14ac:dyDescent="0.3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 s="50" customFormat="1" x14ac:dyDescent="0.3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 s="50" customFormat="1" x14ac:dyDescent="0.3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s="50" customFormat="1" x14ac:dyDescent="0.3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 s="50" customFormat="1" x14ac:dyDescent="0.3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</row>
    <row r="333" spans="1:14" s="50" customFormat="1" x14ac:dyDescent="0.3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</row>
    <row r="334" spans="1:14" s="50" customFormat="1" x14ac:dyDescent="0.3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</row>
    <row r="335" spans="1:14" s="50" customFormat="1" x14ac:dyDescent="0.3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</row>
    <row r="336" spans="1:14" s="50" customFormat="1" x14ac:dyDescent="0.3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</row>
    <row r="337" spans="1:14" s="50" customFormat="1" x14ac:dyDescent="0.3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</row>
    <row r="338" spans="1:14" s="50" customFormat="1" x14ac:dyDescent="0.3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</row>
    <row r="339" spans="1:14" s="50" customFormat="1" x14ac:dyDescent="0.3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</row>
    <row r="340" spans="1:14" s="50" customFormat="1" x14ac:dyDescent="0.3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</row>
    <row r="341" spans="1:14" s="50" customFormat="1" x14ac:dyDescent="0.3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</row>
    <row r="342" spans="1:14" s="50" customFormat="1" x14ac:dyDescent="0.3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</row>
    <row r="343" spans="1:14" s="50" customFormat="1" x14ac:dyDescent="0.3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</row>
    <row r="344" spans="1:14" s="50" customFormat="1" x14ac:dyDescent="0.3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</row>
    <row r="345" spans="1:14" s="50" customFormat="1" x14ac:dyDescent="0.3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</row>
    <row r="346" spans="1:14" s="50" customFormat="1" x14ac:dyDescent="0.3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s="50" customFormat="1" x14ac:dyDescent="0.3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</row>
    <row r="348" spans="1:14" s="50" customFormat="1" x14ac:dyDescent="0.3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</row>
    <row r="349" spans="1:14" s="50" customFormat="1" x14ac:dyDescent="0.3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</row>
    <row r="350" spans="1:14" s="50" customFormat="1" x14ac:dyDescent="0.3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 s="50" customFormat="1" x14ac:dyDescent="0.3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</row>
    <row r="352" spans="1:14" s="50" customFormat="1" x14ac:dyDescent="0.3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</row>
    <row r="353" spans="1:14" s="50" customFormat="1" x14ac:dyDescent="0.3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</row>
    <row r="354" spans="1:14" s="50" customFormat="1" x14ac:dyDescent="0.3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</row>
    <row r="355" spans="1:14" s="50" customFormat="1" x14ac:dyDescent="0.3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</row>
    <row r="356" spans="1:14" s="50" customFormat="1" x14ac:dyDescent="0.3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</row>
    <row r="357" spans="1:14" s="50" customFormat="1" x14ac:dyDescent="0.3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</row>
    <row r="358" spans="1:14" s="50" customFormat="1" x14ac:dyDescent="0.3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</row>
    <row r="359" spans="1:14" s="50" customFormat="1" x14ac:dyDescent="0.3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</row>
    <row r="360" spans="1:14" s="50" customFormat="1" x14ac:dyDescent="0.3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</row>
    <row r="361" spans="1:14" s="50" customFormat="1" x14ac:dyDescent="0.3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</row>
    <row r="362" spans="1:14" s="50" customFormat="1" x14ac:dyDescent="0.3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</row>
    <row r="363" spans="1:14" s="50" customFormat="1" x14ac:dyDescent="0.3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</row>
    <row r="364" spans="1:14" s="50" customFormat="1" x14ac:dyDescent="0.3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</row>
    <row r="365" spans="1:14" s="50" customFormat="1" x14ac:dyDescent="0.3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</row>
    <row r="366" spans="1:14" s="50" customFormat="1" x14ac:dyDescent="0.3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</row>
    <row r="367" spans="1:14" s="50" customFormat="1" x14ac:dyDescent="0.3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 s="50" customFormat="1" x14ac:dyDescent="0.3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</row>
    <row r="369" spans="1:14" s="50" customFormat="1" x14ac:dyDescent="0.3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 s="50" customFormat="1" x14ac:dyDescent="0.3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</row>
    <row r="371" spans="1:14" s="50" customFormat="1" x14ac:dyDescent="0.3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4" s="50" customFormat="1" x14ac:dyDescent="0.3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</row>
    <row r="373" spans="1:14" s="50" customFormat="1" x14ac:dyDescent="0.3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s="50" customFormat="1" x14ac:dyDescent="0.3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</row>
    <row r="375" spans="1:14" s="50" customFormat="1" x14ac:dyDescent="0.3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</row>
    <row r="376" spans="1:14" s="50" customFormat="1" x14ac:dyDescent="0.3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</row>
    <row r="377" spans="1:14" s="50" customFormat="1" x14ac:dyDescent="0.3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</row>
    <row r="378" spans="1:14" s="50" customFormat="1" x14ac:dyDescent="0.3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</row>
    <row r="379" spans="1:14" s="50" customFormat="1" x14ac:dyDescent="0.3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</row>
    <row r="380" spans="1:14" s="50" customFormat="1" x14ac:dyDescent="0.3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</row>
    <row r="381" spans="1:14" s="50" customFormat="1" x14ac:dyDescent="0.3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</row>
    <row r="382" spans="1:14" s="50" customFormat="1" x14ac:dyDescent="0.3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</row>
    <row r="383" spans="1:14" s="50" customFormat="1" x14ac:dyDescent="0.3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14" s="50" customFormat="1" x14ac:dyDescent="0.3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14" s="50" customFormat="1" x14ac:dyDescent="0.3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 s="50" customFormat="1" x14ac:dyDescent="0.3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14" s="50" customFormat="1" x14ac:dyDescent="0.3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14" s="50" customFormat="1" x14ac:dyDescent="0.3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14" s="50" customFormat="1" x14ac:dyDescent="0.3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14" s="50" customFormat="1" x14ac:dyDescent="0.3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14" s="50" customFormat="1" x14ac:dyDescent="0.3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14" s="50" customFormat="1" x14ac:dyDescent="0.3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14" s="50" customFormat="1" x14ac:dyDescent="0.3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 s="50" customFormat="1" x14ac:dyDescent="0.3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14" s="50" customFormat="1" x14ac:dyDescent="0.3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14" s="50" customFormat="1" x14ac:dyDescent="0.3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s="50" customFormat="1" x14ac:dyDescent="0.3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14" s="50" customFormat="1" x14ac:dyDescent="0.3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 s="50" customFormat="1" x14ac:dyDescent="0.3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</row>
    <row r="400" spans="1:14" s="50" customFormat="1" x14ac:dyDescent="0.3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s="50" customFormat="1" x14ac:dyDescent="0.3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 s="50" customFormat="1" x14ac:dyDescent="0.3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 s="50" customFormat="1" x14ac:dyDescent="0.3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</row>
    <row r="404" spans="1:14" s="50" customFormat="1" x14ac:dyDescent="0.3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</row>
    <row r="405" spans="1:14" s="50" customFormat="1" x14ac:dyDescent="0.3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</row>
    <row r="406" spans="1:14" s="50" customFormat="1" x14ac:dyDescent="0.3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</row>
    <row r="407" spans="1:14" s="50" customFormat="1" x14ac:dyDescent="0.3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</row>
    <row r="408" spans="1:14" s="50" customFormat="1" x14ac:dyDescent="0.3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 s="50" customFormat="1" x14ac:dyDescent="0.3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</row>
    <row r="410" spans="1:14" s="50" customFormat="1" x14ac:dyDescent="0.3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</row>
    <row r="411" spans="1:14" s="50" customFormat="1" x14ac:dyDescent="0.3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</row>
    <row r="412" spans="1:14" s="50" customFormat="1" x14ac:dyDescent="0.3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</row>
    <row r="413" spans="1:14" s="50" customFormat="1" x14ac:dyDescent="0.3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</row>
    <row r="414" spans="1:14" s="50" customFormat="1" x14ac:dyDescent="0.3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</row>
    <row r="415" spans="1:14" s="50" customFormat="1" x14ac:dyDescent="0.3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</row>
    <row r="416" spans="1:14" s="50" customFormat="1" x14ac:dyDescent="0.3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</row>
    <row r="417" spans="1:14" s="50" customFormat="1" x14ac:dyDescent="0.3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</row>
    <row r="418" spans="1:14" s="50" customFormat="1" x14ac:dyDescent="0.3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</row>
    <row r="419" spans="1:14" s="50" customFormat="1" x14ac:dyDescent="0.3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</row>
    <row r="420" spans="1:14" s="50" customFormat="1" x14ac:dyDescent="0.3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</row>
    <row r="421" spans="1:14" s="50" customFormat="1" x14ac:dyDescent="0.3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</row>
    <row r="422" spans="1:14" s="50" customFormat="1" x14ac:dyDescent="0.3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</row>
    <row r="423" spans="1:14" s="50" customFormat="1" x14ac:dyDescent="0.3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</row>
    <row r="424" spans="1:14" s="50" customFormat="1" x14ac:dyDescent="0.3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 s="50" customFormat="1" x14ac:dyDescent="0.3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</row>
    <row r="426" spans="1:14" s="50" customFormat="1" x14ac:dyDescent="0.3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</row>
    <row r="427" spans="1:14" s="50" customFormat="1" x14ac:dyDescent="0.3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</row>
    <row r="428" spans="1:14" s="50" customFormat="1" x14ac:dyDescent="0.3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</row>
    <row r="429" spans="1:14" s="50" customFormat="1" x14ac:dyDescent="0.3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1:14" s="50" customFormat="1" x14ac:dyDescent="0.3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</row>
    <row r="431" spans="1:14" s="50" customFormat="1" x14ac:dyDescent="0.3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1:14" s="50" customFormat="1" x14ac:dyDescent="0.3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 s="50" customFormat="1" x14ac:dyDescent="0.3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</row>
    <row r="434" spans="1:14" s="50" customFormat="1" x14ac:dyDescent="0.3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</row>
    <row r="435" spans="1:14" s="50" customFormat="1" x14ac:dyDescent="0.3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</row>
    <row r="436" spans="1:14" s="50" customFormat="1" x14ac:dyDescent="0.3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</row>
    <row r="437" spans="1:14" s="50" customFormat="1" x14ac:dyDescent="0.3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</row>
    <row r="438" spans="1:14" s="50" customFormat="1" x14ac:dyDescent="0.3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s="50" customFormat="1" x14ac:dyDescent="0.3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</row>
    <row r="440" spans="1:14" s="50" customFormat="1" x14ac:dyDescent="0.3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s="50" customFormat="1" x14ac:dyDescent="0.3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</row>
    <row r="442" spans="1:14" s="50" customFormat="1" x14ac:dyDescent="0.3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s="50" customFormat="1" x14ac:dyDescent="0.3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</row>
    <row r="444" spans="1:14" s="50" customFormat="1" x14ac:dyDescent="0.3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 s="50" customFormat="1" x14ac:dyDescent="0.3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</row>
    <row r="446" spans="1:14" s="50" customFormat="1" x14ac:dyDescent="0.3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</row>
    <row r="447" spans="1:14" s="50" customFormat="1" x14ac:dyDescent="0.3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 s="50" customFormat="1" x14ac:dyDescent="0.3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</row>
    <row r="449" spans="1:14" s="50" customFormat="1" x14ac:dyDescent="0.3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</row>
    <row r="450" spans="1:14" s="50" customFormat="1" x14ac:dyDescent="0.3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</row>
    <row r="451" spans="1:14" s="50" customFormat="1" x14ac:dyDescent="0.3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</row>
    <row r="452" spans="1:14" s="50" customFormat="1" x14ac:dyDescent="0.3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</row>
    <row r="453" spans="1:14" s="50" customFormat="1" x14ac:dyDescent="0.3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</row>
    <row r="454" spans="1:14" s="50" customFormat="1" x14ac:dyDescent="0.3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</row>
    <row r="455" spans="1:14" s="50" customFormat="1" x14ac:dyDescent="0.3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</row>
    <row r="456" spans="1:14" s="50" customFormat="1" x14ac:dyDescent="0.3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</row>
    <row r="457" spans="1:14" s="50" customFormat="1" x14ac:dyDescent="0.3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s="50" customFormat="1" x14ac:dyDescent="0.3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s="50" customFormat="1" x14ac:dyDescent="0.3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 s="50" customFormat="1" x14ac:dyDescent="0.3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</row>
    <row r="461" spans="1:14" s="50" customFormat="1" x14ac:dyDescent="0.3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</row>
    <row r="462" spans="1:14" s="50" customFormat="1" x14ac:dyDescent="0.3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</row>
    <row r="463" spans="1:14" s="50" customFormat="1" x14ac:dyDescent="0.3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 s="50" customFormat="1" x14ac:dyDescent="0.3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</row>
    <row r="465" spans="1:14" s="50" customFormat="1" x14ac:dyDescent="0.3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</row>
    <row r="466" spans="1:14" s="50" customFormat="1" x14ac:dyDescent="0.3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</row>
    <row r="467" spans="1:14" s="50" customFormat="1" x14ac:dyDescent="0.3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</row>
    <row r="468" spans="1:14" s="50" customFormat="1" x14ac:dyDescent="0.3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</row>
    <row r="469" spans="1:14" s="50" customFormat="1" x14ac:dyDescent="0.3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</row>
    <row r="470" spans="1:14" s="50" customFormat="1" x14ac:dyDescent="0.3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</row>
    <row r="471" spans="1:14" s="50" customFormat="1" x14ac:dyDescent="0.3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 s="50" customFormat="1" x14ac:dyDescent="0.3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</row>
    <row r="473" spans="1:14" s="50" customFormat="1" x14ac:dyDescent="0.3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</row>
    <row r="474" spans="1:14" s="50" customFormat="1" x14ac:dyDescent="0.3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</row>
    <row r="475" spans="1:14" s="50" customFormat="1" x14ac:dyDescent="0.3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</row>
    <row r="476" spans="1:14" s="50" customFormat="1" x14ac:dyDescent="0.3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</row>
    <row r="477" spans="1:14" s="50" customFormat="1" x14ac:dyDescent="0.3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</row>
    <row r="478" spans="1:14" s="50" customFormat="1" x14ac:dyDescent="0.3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</row>
    <row r="479" spans="1:14" s="50" customFormat="1" x14ac:dyDescent="0.3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 s="50" customFormat="1" x14ac:dyDescent="0.3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s="50" customFormat="1" x14ac:dyDescent="0.3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</row>
    <row r="482" spans="1:14" s="50" customFormat="1" x14ac:dyDescent="0.3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 s="50" customFormat="1" x14ac:dyDescent="0.3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</row>
    <row r="484" spans="1:14" s="50" customFormat="1" x14ac:dyDescent="0.3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s="50" customFormat="1" x14ac:dyDescent="0.3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</row>
    <row r="486" spans="1:14" s="50" customFormat="1" x14ac:dyDescent="0.3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s="50" customFormat="1" x14ac:dyDescent="0.3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</row>
    <row r="488" spans="1:14" s="50" customFormat="1" x14ac:dyDescent="0.3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</row>
    <row r="489" spans="1:14" s="50" customFormat="1" x14ac:dyDescent="0.3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</row>
    <row r="490" spans="1:14" s="50" customFormat="1" x14ac:dyDescent="0.3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</row>
    <row r="491" spans="1:14" s="50" customFormat="1" x14ac:dyDescent="0.3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</row>
    <row r="492" spans="1:14" s="50" customFormat="1" x14ac:dyDescent="0.3">
      <c r="A492" s="47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</row>
    <row r="493" spans="1:14" s="50" customFormat="1" x14ac:dyDescent="0.3">
      <c r="A493" s="47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</row>
    <row r="494" spans="1:14" s="50" customFormat="1" x14ac:dyDescent="0.3">
      <c r="A494" s="47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</row>
    <row r="495" spans="1:14" s="50" customFormat="1" x14ac:dyDescent="0.3">
      <c r="A495" s="47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</row>
    <row r="496" spans="1:14" s="50" customFormat="1" x14ac:dyDescent="0.3">
      <c r="A496" s="47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</row>
    <row r="497" spans="1:14" s="50" customFormat="1" x14ac:dyDescent="0.3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</row>
    <row r="498" spans="1:14" s="50" customFormat="1" x14ac:dyDescent="0.3">
      <c r="A498" s="47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</row>
    <row r="499" spans="1:14" s="50" customFormat="1" x14ac:dyDescent="0.3">
      <c r="A499" s="47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s="50" customFormat="1" x14ac:dyDescent="0.3">
      <c r="A500" s="47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</row>
    <row r="501" spans="1:14" s="50" customFormat="1" x14ac:dyDescent="0.3">
      <c r="A501" s="47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 s="50" customFormat="1" x14ac:dyDescent="0.3">
      <c r="A502" s="47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 s="50" customFormat="1" x14ac:dyDescent="0.3">
      <c r="A503" s="47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</row>
    <row r="504" spans="1:14" s="50" customFormat="1" x14ac:dyDescent="0.3">
      <c r="A504" s="47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</row>
    <row r="505" spans="1:14" s="50" customFormat="1" x14ac:dyDescent="0.3">
      <c r="A505" s="47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</row>
    <row r="506" spans="1:14" s="50" customFormat="1" x14ac:dyDescent="0.3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</row>
    <row r="507" spans="1:14" s="50" customFormat="1" x14ac:dyDescent="0.3">
      <c r="A507" s="47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</row>
    <row r="508" spans="1:14" s="50" customFormat="1" x14ac:dyDescent="0.3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</row>
    <row r="509" spans="1:14" s="50" customFormat="1" x14ac:dyDescent="0.3">
      <c r="A509" s="47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</row>
    <row r="510" spans="1:14" s="50" customFormat="1" x14ac:dyDescent="0.3">
      <c r="A510" s="47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 s="50" customFormat="1" x14ac:dyDescent="0.3">
      <c r="A511" s="47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</row>
    <row r="512" spans="1:14" s="50" customFormat="1" x14ac:dyDescent="0.3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</row>
    <row r="513" spans="1:14" s="50" customFormat="1" x14ac:dyDescent="0.3">
      <c r="A513" s="47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</row>
    <row r="514" spans="1:14" s="50" customFormat="1" x14ac:dyDescent="0.3">
      <c r="A514" s="47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</row>
    <row r="515" spans="1:14" s="50" customFormat="1" x14ac:dyDescent="0.3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</row>
    <row r="516" spans="1:14" s="50" customFormat="1" x14ac:dyDescent="0.3">
      <c r="A516" s="47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</row>
    <row r="517" spans="1:14" s="50" customFormat="1" x14ac:dyDescent="0.3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</row>
    <row r="518" spans="1:14" s="50" customFormat="1" x14ac:dyDescent="0.3">
      <c r="A518" s="47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 s="50" customFormat="1" x14ac:dyDescent="0.3">
      <c r="A519" s="47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</row>
    <row r="520" spans="1:14" s="50" customFormat="1" x14ac:dyDescent="0.3">
      <c r="A520" s="47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</row>
    <row r="521" spans="1:14" s="50" customFormat="1" x14ac:dyDescent="0.3">
      <c r="A521" s="47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</row>
    <row r="522" spans="1:14" s="50" customFormat="1" x14ac:dyDescent="0.3">
      <c r="A522" s="47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 s="50" customFormat="1" x14ac:dyDescent="0.3">
      <c r="A523" s="47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 s="50" customFormat="1" x14ac:dyDescent="0.3">
      <c r="A524" s="47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 s="50" customFormat="1" x14ac:dyDescent="0.3">
      <c r="A525" s="47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 s="50" customFormat="1" x14ac:dyDescent="0.3">
      <c r="A526" s="47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 s="50" customFormat="1" x14ac:dyDescent="0.3">
      <c r="A527" s="47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 s="50" customFormat="1" x14ac:dyDescent="0.3">
      <c r="A528" s="47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 s="50" customFormat="1" x14ac:dyDescent="0.3">
      <c r="A529" s="47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</row>
    <row r="530" spans="1:14" s="50" customFormat="1" x14ac:dyDescent="0.3">
      <c r="A530" s="47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</row>
    <row r="531" spans="1:14" s="50" customFormat="1" x14ac:dyDescent="0.3">
      <c r="A531" s="47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</row>
    <row r="532" spans="1:14" s="50" customFormat="1" x14ac:dyDescent="0.3">
      <c r="A532" s="47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</row>
    <row r="533" spans="1:14" s="50" customFormat="1" x14ac:dyDescent="0.3">
      <c r="A533" s="47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</row>
    <row r="534" spans="1:14" s="50" customFormat="1" x14ac:dyDescent="0.3">
      <c r="A534" s="47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</row>
    <row r="535" spans="1:14" s="50" customFormat="1" x14ac:dyDescent="0.3">
      <c r="A535" s="47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</row>
    <row r="536" spans="1:14" s="50" customFormat="1" x14ac:dyDescent="0.3">
      <c r="A536" s="47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</row>
    <row r="537" spans="1:14" s="50" customFormat="1" x14ac:dyDescent="0.3">
      <c r="A537" s="47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</row>
    <row r="538" spans="1:14" s="50" customFormat="1" x14ac:dyDescent="0.3">
      <c r="A538" s="47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</row>
    <row r="539" spans="1:14" s="50" customFormat="1" x14ac:dyDescent="0.3">
      <c r="A539" s="47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</row>
    <row r="540" spans="1:14" s="50" customFormat="1" x14ac:dyDescent="0.3">
      <c r="A540" s="47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</row>
    <row r="541" spans="1:14" s="50" customFormat="1" x14ac:dyDescent="0.3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s="50" customFormat="1" x14ac:dyDescent="0.3">
      <c r="A542" s="47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 s="50" customFormat="1" x14ac:dyDescent="0.3">
      <c r="A543" s="47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 s="50" customFormat="1" x14ac:dyDescent="0.3">
      <c r="A544" s="47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</row>
    <row r="545" spans="1:14" s="50" customFormat="1" x14ac:dyDescent="0.3">
      <c r="A545" s="47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 s="50" customFormat="1" x14ac:dyDescent="0.3">
      <c r="A546" s="47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</row>
    <row r="547" spans="1:14" s="50" customFormat="1" x14ac:dyDescent="0.3">
      <c r="A547" s="47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</row>
    <row r="548" spans="1:14" s="50" customFormat="1" x14ac:dyDescent="0.3">
      <c r="A548" s="47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</row>
    <row r="549" spans="1:14" s="50" customFormat="1" x14ac:dyDescent="0.3">
      <c r="A549" s="47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</row>
    <row r="550" spans="1:14" s="50" customFormat="1" x14ac:dyDescent="0.3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</row>
    <row r="551" spans="1:14" s="50" customFormat="1" x14ac:dyDescent="0.3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</row>
    <row r="552" spans="1:14" s="50" customFormat="1" x14ac:dyDescent="0.3">
      <c r="A552" s="47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</row>
    <row r="553" spans="1:14" s="50" customFormat="1" x14ac:dyDescent="0.3">
      <c r="A553" s="47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</row>
    <row r="554" spans="1:14" s="50" customFormat="1" x14ac:dyDescent="0.3">
      <c r="A554" s="47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</row>
    <row r="555" spans="1:14" s="50" customFormat="1" x14ac:dyDescent="0.3">
      <c r="A555" s="47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</row>
    <row r="556" spans="1:14" s="50" customFormat="1" x14ac:dyDescent="0.3">
      <c r="A556" s="47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</row>
    <row r="557" spans="1:14" s="50" customFormat="1" x14ac:dyDescent="0.3">
      <c r="A557" s="47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</row>
    <row r="558" spans="1:14" s="50" customFormat="1" x14ac:dyDescent="0.3">
      <c r="A558" s="47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</row>
    <row r="559" spans="1:14" s="50" customFormat="1" x14ac:dyDescent="0.3">
      <c r="A559" s="47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</row>
    <row r="560" spans="1:14" s="50" customFormat="1" x14ac:dyDescent="0.3">
      <c r="A560" s="47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</row>
    <row r="561" spans="1:14" s="50" customFormat="1" x14ac:dyDescent="0.3">
      <c r="A561" s="47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</row>
    <row r="562" spans="1:14" s="50" customFormat="1" x14ac:dyDescent="0.3">
      <c r="A562" s="47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</row>
    <row r="563" spans="1:14" s="50" customFormat="1" x14ac:dyDescent="0.3">
      <c r="A563" s="47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</row>
    <row r="564" spans="1:14" s="50" customFormat="1" x14ac:dyDescent="0.3">
      <c r="A564" s="47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 s="50" customFormat="1" x14ac:dyDescent="0.3">
      <c r="A565" s="47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</row>
    <row r="566" spans="1:14" s="50" customFormat="1" x14ac:dyDescent="0.3">
      <c r="A566" s="47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</row>
    <row r="567" spans="1:14" s="50" customFormat="1" x14ac:dyDescent="0.3">
      <c r="A567" s="47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</row>
    <row r="568" spans="1:14" s="50" customFormat="1" x14ac:dyDescent="0.3">
      <c r="A568" s="47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</row>
    <row r="569" spans="1:14" s="50" customFormat="1" x14ac:dyDescent="0.3">
      <c r="A569" s="47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</row>
    <row r="570" spans="1:14" s="50" customFormat="1" x14ac:dyDescent="0.3">
      <c r="A570" s="47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</row>
    <row r="571" spans="1:14" s="50" customFormat="1" x14ac:dyDescent="0.3">
      <c r="A571" s="47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</row>
    <row r="572" spans="1:14" s="50" customFormat="1" x14ac:dyDescent="0.3">
      <c r="A572" s="47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</row>
    <row r="573" spans="1:14" s="50" customFormat="1" x14ac:dyDescent="0.3">
      <c r="A573" s="47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</row>
    <row r="574" spans="1:14" s="50" customFormat="1" x14ac:dyDescent="0.3">
      <c r="A574" s="47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</row>
    <row r="575" spans="1:14" s="50" customFormat="1" x14ac:dyDescent="0.3">
      <c r="A575" s="47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</row>
    <row r="576" spans="1:14" s="50" customFormat="1" x14ac:dyDescent="0.3">
      <c r="A576" s="47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</row>
    <row r="577" spans="1:14" s="50" customFormat="1" x14ac:dyDescent="0.3">
      <c r="A577" s="47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</row>
    <row r="578" spans="1:14" s="50" customFormat="1" x14ac:dyDescent="0.3">
      <c r="A578" s="47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</row>
    <row r="579" spans="1:14" s="50" customFormat="1" x14ac:dyDescent="0.3">
      <c r="A579" s="47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</row>
    <row r="580" spans="1:14" s="50" customFormat="1" x14ac:dyDescent="0.3">
      <c r="A580" s="47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</row>
    <row r="581" spans="1:14" s="50" customFormat="1" x14ac:dyDescent="0.3">
      <c r="A581" s="47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</row>
    <row r="582" spans="1:14" s="50" customFormat="1" x14ac:dyDescent="0.3">
      <c r="A582" s="47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</row>
    <row r="583" spans="1:14" s="50" customFormat="1" x14ac:dyDescent="0.3">
      <c r="A583" s="47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</row>
    <row r="584" spans="1:14" s="50" customFormat="1" x14ac:dyDescent="0.3">
      <c r="A584" s="47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</row>
    <row r="585" spans="1:14" s="50" customFormat="1" x14ac:dyDescent="0.3">
      <c r="A585" s="47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</row>
    <row r="586" spans="1:14" s="50" customFormat="1" x14ac:dyDescent="0.3">
      <c r="A586" s="47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</row>
    <row r="587" spans="1:14" s="50" customFormat="1" x14ac:dyDescent="0.3">
      <c r="A587" s="47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</row>
    <row r="588" spans="1:14" s="50" customFormat="1" x14ac:dyDescent="0.3">
      <c r="A588" s="47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</row>
    <row r="589" spans="1:14" s="50" customFormat="1" x14ac:dyDescent="0.3">
      <c r="A589" s="47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</row>
    <row r="590" spans="1:14" s="50" customFormat="1" x14ac:dyDescent="0.3">
      <c r="A590" s="47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</row>
    <row r="591" spans="1:14" s="50" customFormat="1" x14ac:dyDescent="0.3">
      <c r="A591" s="47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</row>
    <row r="592" spans="1:14" s="50" customFormat="1" x14ac:dyDescent="0.3">
      <c r="A592" s="47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</row>
    <row r="593" spans="1:14" s="50" customFormat="1" x14ac:dyDescent="0.3">
      <c r="A593" s="47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</row>
    <row r="594" spans="1:14" s="50" customFormat="1" x14ac:dyDescent="0.3">
      <c r="A594" s="47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</row>
    <row r="595" spans="1:14" s="50" customFormat="1" x14ac:dyDescent="0.3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</row>
    <row r="596" spans="1:14" s="50" customFormat="1" x14ac:dyDescent="0.3">
      <c r="A596" s="47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</row>
    <row r="597" spans="1:14" s="50" customFormat="1" x14ac:dyDescent="0.3">
      <c r="A597" s="47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</row>
    <row r="598" spans="1:14" s="50" customFormat="1" x14ac:dyDescent="0.3">
      <c r="A598" s="47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</row>
    <row r="599" spans="1:14" s="50" customFormat="1" x14ac:dyDescent="0.3">
      <c r="A599" s="47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</row>
    <row r="600" spans="1:14" s="50" customFormat="1" x14ac:dyDescent="0.3">
      <c r="A600" s="47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</row>
    <row r="601" spans="1:14" s="50" customFormat="1" x14ac:dyDescent="0.3">
      <c r="A601" s="47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</row>
    <row r="602" spans="1:14" s="50" customFormat="1" x14ac:dyDescent="0.3">
      <c r="A602" s="47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</row>
    <row r="603" spans="1:14" s="50" customFormat="1" x14ac:dyDescent="0.3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</row>
    <row r="604" spans="1:14" s="50" customFormat="1" x14ac:dyDescent="0.3">
      <c r="A604" s="47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</row>
    <row r="605" spans="1:14" s="50" customFormat="1" x14ac:dyDescent="0.3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</row>
    <row r="606" spans="1:14" s="50" customFormat="1" x14ac:dyDescent="0.3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</row>
    <row r="607" spans="1:14" s="50" customFormat="1" x14ac:dyDescent="0.3">
      <c r="A607" s="47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</row>
    <row r="608" spans="1:14" s="50" customFormat="1" x14ac:dyDescent="0.3">
      <c r="A608" s="47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</row>
    <row r="609" spans="1:14" s="50" customFormat="1" x14ac:dyDescent="0.3">
      <c r="A609" s="47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</row>
    <row r="610" spans="1:14" s="50" customFormat="1" x14ac:dyDescent="0.3">
      <c r="A610" s="47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</row>
    <row r="611" spans="1:14" s="50" customFormat="1" x14ac:dyDescent="0.3">
      <c r="A611" s="47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</row>
    <row r="612" spans="1:14" s="50" customFormat="1" x14ac:dyDescent="0.3">
      <c r="A612" s="47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</row>
    <row r="613" spans="1:14" s="50" customFormat="1" x14ac:dyDescent="0.3">
      <c r="A613" s="47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</row>
    <row r="614" spans="1:14" s="50" customFormat="1" x14ac:dyDescent="0.3">
      <c r="A614" s="47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</row>
    <row r="615" spans="1:14" s="50" customFormat="1" x14ac:dyDescent="0.3">
      <c r="A615" s="47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</row>
    <row r="616" spans="1:14" s="50" customFormat="1" x14ac:dyDescent="0.3">
      <c r="A616" s="47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</row>
    <row r="617" spans="1:14" s="50" customFormat="1" x14ac:dyDescent="0.3">
      <c r="A617" s="47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</row>
    <row r="618" spans="1:14" s="50" customFormat="1" x14ac:dyDescent="0.3">
      <c r="A618" s="4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</row>
    <row r="619" spans="1:14" s="50" customFormat="1" x14ac:dyDescent="0.3">
      <c r="A619" s="47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</row>
    <row r="620" spans="1:14" s="50" customFormat="1" x14ac:dyDescent="0.3">
      <c r="A620" s="4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</row>
    <row r="621" spans="1:14" s="50" customFormat="1" x14ac:dyDescent="0.3">
      <c r="A621" s="47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</row>
    <row r="622" spans="1:14" s="50" customFormat="1" x14ac:dyDescent="0.3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</row>
    <row r="623" spans="1:14" s="50" customFormat="1" x14ac:dyDescent="0.3">
      <c r="A623" s="47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</row>
    <row r="624" spans="1:14" s="50" customFormat="1" x14ac:dyDescent="0.3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</row>
    <row r="625" spans="1:14" s="50" customFormat="1" x14ac:dyDescent="0.3">
      <c r="A625" s="47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</row>
    <row r="626" spans="1:14" s="50" customFormat="1" x14ac:dyDescent="0.3">
      <c r="A626" s="47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</row>
    <row r="627" spans="1:14" s="50" customFormat="1" x14ac:dyDescent="0.3">
      <c r="A627" s="47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</row>
    <row r="628" spans="1:14" s="50" customFormat="1" x14ac:dyDescent="0.3">
      <c r="A628" s="47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</row>
    <row r="629" spans="1:14" s="50" customFormat="1" x14ac:dyDescent="0.3">
      <c r="A629" s="47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</row>
    <row r="630" spans="1:14" s="50" customFormat="1" x14ac:dyDescent="0.3">
      <c r="A630" s="47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</row>
    <row r="631" spans="1:14" s="50" customFormat="1" x14ac:dyDescent="0.3">
      <c r="A631" s="47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</row>
    <row r="632" spans="1:14" s="50" customFormat="1" x14ac:dyDescent="0.3">
      <c r="A632" s="47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</row>
    <row r="633" spans="1:14" s="50" customFormat="1" x14ac:dyDescent="0.3">
      <c r="A633" s="47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</row>
    <row r="634" spans="1:14" s="50" customFormat="1" x14ac:dyDescent="0.3">
      <c r="A634" s="47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</row>
    <row r="635" spans="1:14" s="50" customFormat="1" x14ac:dyDescent="0.3">
      <c r="A635" s="47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</row>
    <row r="636" spans="1:14" s="50" customFormat="1" x14ac:dyDescent="0.3">
      <c r="A636" s="47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</row>
    <row r="637" spans="1:14" s="50" customFormat="1" x14ac:dyDescent="0.3">
      <c r="A637" s="47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</row>
    <row r="638" spans="1:14" s="50" customFormat="1" x14ac:dyDescent="0.3">
      <c r="A638" s="47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</row>
    <row r="639" spans="1:14" s="50" customFormat="1" x14ac:dyDescent="0.3">
      <c r="A639" s="47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</row>
    <row r="640" spans="1:14" s="50" customFormat="1" x14ac:dyDescent="0.3">
      <c r="A640" s="47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</row>
    <row r="641" spans="1:14" s="50" customFormat="1" x14ac:dyDescent="0.3">
      <c r="A641" s="47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</row>
    <row r="642" spans="1:14" s="50" customFormat="1" x14ac:dyDescent="0.3">
      <c r="A642" s="47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</row>
    <row r="643" spans="1:14" s="50" customFormat="1" x14ac:dyDescent="0.3">
      <c r="A643" s="47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</row>
    <row r="644" spans="1:14" s="50" customFormat="1" x14ac:dyDescent="0.3">
      <c r="A644" s="47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</row>
    <row r="645" spans="1:14" s="50" customFormat="1" x14ac:dyDescent="0.3">
      <c r="A645" s="47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</row>
    <row r="646" spans="1:14" s="50" customFormat="1" x14ac:dyDescent="0.3">
      <c r="A646" s="47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</row>
    <row r="647" spans="1:14" s="50" customFormat="1" x14ac:dyDescent="0.3">
      <c r="A647" s="47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</row>
    <row r="648" spans="1:14" s="50" customFormat="1" x14ac:dyDescent="0.3">
      <c r="A648" s="47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</row>
    <row r="649" spans="1:14" s="50" customFormat="1" x14ac:dyDescent="0.3">
      <c r="A649" s="47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</row>
    <row r="650" spans="1:14" s="50" customFormat="1" x14ac:dyDescent="0.3">
      <c r="A650" s="47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</row>
    <row r="651" spans="1:14" s="50" customFormat="1" x14ac:dyDescent="0.3">
      <c r="A651" s="47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</row>
    <row r="652" spans="1:14" s="50" customFormat="1" x14ac:dyDescent="0.3">
      <c r="A652" s="47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</row>
    <row r="653" spans="1:14" s="50" customFormat="1" x14ac:dyDescent="0.3">
      <c r="A653" s="47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</row>
    <row r="654" spans="1:14" s="50" customFormat="1" x14ac:dyDescent="0.3">
      <c r="A654" s="47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</row>
    <row r="655" spans="1:14" s="50" customFormat="1" x14ac:dyDescent="0.3">
      <c r="A655" s="47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</row>
    <row r="656" spans="1:14" s="50" customFormat="1" x14ac:dyDescent="0.3">
      <c r="A656" s="47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</row>
    <row r="657" spans="1:14" s="50" customFormat="1" x14ac:dyDescent="0.3">
      <c r="A657" s="47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</row>
    <row r="658" spans="1:14" s="50" customFormat="1" x14ac:dyDescent="0.3">
      <c r="A658" s="47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</row>
    <row r="659" spans="1:14" s="50" customFormat="1" x14ac:dyDescent="0.3">
      <c r="A659" s="47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</row>
    <row r="660" spans="1:14" s="50" customFormat="1" x14ac:dyDescent="0.3">
      <c r="A660" s="47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</row>
    <row r="661" spans="1:14" s="50" customFormat="1" x14ac:dyDescent="0.3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</row>
    <row r="662" spans="1:14" s="50" customFormat="1" x14ac:dyDescent="0.3">
      <c r="A662" s="47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</row>
    <row r="663" spans="1:14" s="50" customFormat="1" x14ac:dyDescent="0.3">
      <c r="A663" s="47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</row>
    <row r="664" spans="1:14" s="50" customFormat="1" x14ac:dyDescent="0.3">
      <c r="A664" s="47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</row>
    <row r="665" spans="1:14" s="50" customFormat="1" x14ac:dyDescent="0.3">
      <c r="A665" s="47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</row>
    <row r="666" spans="1:14" s="50" customFormat="1" x14ac:dyDescent="0.3">
      <c r="A666" s="47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</row>
    <row r="667" spans="1:14" s="50" customFormat="1" x14ac:dyDescent="0.3">
      <c r="A667" s="47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</row>
    <row r="668" spans="1:14" s="50" customFormat="1" x14ac:dyDescent="0.3">
      <c r="A668" s="47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</row>
    <row r="669" spans="1:14" s="50" customFormat="1" x14ac:dyDescent="0.3">
      <c r="A669" s="47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</row>
    <row r="670" spans="1:14" s="50" customFormat="1" x14ac:dyDescent="0.3">
      <c r="A670" s="47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</row>
    <row r="671" spans="1:14" s="50" customFormat="1" x14ac:dyDescent="0.3">
      <c r="A671" s="47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</row>
    <row r="672" spans="1:14" s="50" customFormat="1" x14ac:dyDescent="0.3">
      <c r="A672" s="47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</row>
    <row r="673" spans="1:14" s="50" customFormat="1" x14ac:dyDescent="0.3">
      <c r="A673" s="47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</row>
    <row r="674" spans="1:14" s="50" customFormat="1" x14ac:dyDescent="0.3">
      <c r="A674" s="47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</row>
    <row r="675" spans="1:14" s="50" customFormat="1" x14ac:dyDescent="0.3">
      <c r="A675" s="47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</row>
    <row r="676" spans="1:14" s="50" customFormat="1" x14ac:dyDescent="0.3">
      <c r="A676" s="47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</row>
    <row r="677" spans="1:14" s="50" customFormat="1" x14ac:dyDescent="0.3">
      <c r="A677" s="47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</row>
    <row r="678" spans="1:14" s="50" customFormat="1" x14ac:dyDescent="0.3">
      <c r="A678" s="47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</row>
    <row r="679" spans="1:14" s="50" customFormat="1" x14ac:dyDescent="0.3">
      <c r="A679" s="47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</row>
    <row r="680" spans="1:14" s="50" customFormat="1" x14ac:dyDescent="0.3">
      <c r="A680" s="47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</row>
    <row r="681" spans="1:14" s="50" customFormat="1" x14ac:dyDescent="0.3">
      <c r="A681" s="47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</row>
    <row r="682" spans="1:14" s="50" customFormat="1" x14ac:dyDescent="0.3">
      <c r="A682" s="47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</row>
    <row r="683" spans="1:14" s="50" customFormat="1" x14ac:dyDescent="0.3">
      <c r="A683" s="47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</row>
    <row r="684" spans="1:14" s="50" customFormat="1" x14ac:dyDescent="0.3">
      <c r="A684" s="47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</row>
    <row r="685" spans="1:14" s="50" customFormat="1" x14ac:dyDescent="0.3">
      <c r="A685" s="47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</row>
    <row r="686" spans="1:14" s="50" customFormat="1" x14ac:dyDescent="0.3">
      <c r="A686" s="47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</row>
    <row r="687" spans="1:14" s="50" customFormat="1" x14ac:dyDescent="0.3">
      <c r="A687" s="47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</row>
    <row r="688" spans="1:14" s="50" customFormat="1" x14ac:dyDescent="0.3">
      <c r="A688" s="47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</row>
    <row r="689" spans="1:14" s="50" customFormat="1" x14ac:dyDescent="0.3">
      <c r="A689" s="47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</row>
    <row r="690" spans="1:14" s="50" customFormat="1" x14ac:dyDescent="0.3">
      <c r="A690" s="47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</row>
    <row r="691" spans="1:14" s="50" customFormat="1" x14ac:dyDescent="0.3">
      <c r="A691" s="47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</row>
    <row r="692" spans="1:14" s="50" customFormat="1" x14ac:dyDescent="0.3">
      <c r="A692" s="47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</row>
    <row r="693" spans="1:14" s="50" customFormat="1" x14ac:dyDescent="0.3">
      <c r="A693" s="47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</row>
    <row r="694" spans="1:14" s="50" customFormat="1" x14ac:dyDescent="0.3">
      <c r="A694" s="47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</row>
    <row r="695" spans="1:14" s="50" customFormat="1" x14ac:dyDescent="0.3">
      <c r="A695" s="47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</row>
    <row r="696" spans="1:14" s="50" customFormat="1" x14ac:dyDescent="0.3">
      <c r="A696" s="47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</row>
    <row r="697" spans="1:14" s="50" customFormat="1" x14ac:dyDescent="0.3">
      <c r="A697" s="47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</row>
    <row r="698" spans="1:14" s="50" customFormat="1" x14ac:dyDescent="0.3">
      <c r="A698" s="47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</row>
    <row r="699" spans="1:14" s="50" customFormat="1" x14ac:dyDescent="0.3">
      <c r="A699" s="47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</row>
    <row r="700" spans="1:14" s="50" customFormat="1" x14ac:dyDescent="0.3">
      <c r="A700" s="47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</row>
    <row r="701" spans="1:14" s="50" customFormat="1" x14ac:dyDescent="0.3">
      <c r="A701" s="47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</row>
    <row r="702" spans="1:14" s="50" customFormat="1" x14ac:dyDescent="0.3">
      <c r="A702" s="47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</row>
    <row r="703" spans="1:14" s="50" customFormat="1" x14ac:dyDescent="0.3">
      <c r="A703" s="47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</row>
    <row r="704" spans="1:14" s="50" customFormat="1" x14ac:dyDescent="0.3">
      <c r="A704" s="47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</row>
    <row r="705" spans="1:14" s="50" customFormat="1" x14ac:dyDescent="0.3">
      <c r="A705" s="47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</row>
    <row r="706" spans="1:14" s="50" customFormat="1" x14ac:dyDescent="0.3">
      <c r="A706" s="47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</row>
    <row r="707" spans="1:14" s="50" customFormat="1" x14ac:dyDescent="0.3">
      <c r="A707" s="47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</row>
    <row r="708" spans="1:14" s="50" customFormat="1" x14ac:dyDescent="0.3">
      <c r="A708" s="47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</row>
    <row r="709" spans="1:14" s="50" customFormat="1" x14ac:dyDescent="0.3">
      <c r="A709" s="47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</row>
    <row r="710" spans="1:14" s="50" customFormat="1" x14ac:dyDescent="0.3">
      <c r="A710" s="47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</row>
    <row r="711" spans="1:14" s="50" customFormat="1" x14ac:dyDescent="0.3">
      <c r="A711" s="47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</row>
    <row r="712" spans="1:14" s="50" customFormat="1" x14ac:dyDescent="0.3">
      <c r="A712" s="47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</row>
    <row r="713" spans="1:14" s="50" customFormat="1" x14ac:dyDescent="0.3">
      <c r="A713" s="47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</row>
    <row r="714" spans="1:14" s="50" customFormat="1" x14ac:dyDescent="0.3">
      <c r="A714" s="47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</row>
    <row r="715" spans="1:14" s="50" customFormat="1" x14ac:dyDescent="0.3">
      <c r="A715" s="47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</row>
    <row r="716" spans="1:14" s="50" customFormat="1" x14ac:dyDescent="0.3">
      <c r="A716" s="47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</row>
    <row r="717" spans="1:14" s="50" customFormat="1" x14ac:dyDescent="0.3">
      <c r="A717" s="47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</row>
    <row r="718" spans="1:14" s="50" customFormat="1" x14ac:dyDescent="0.3">
      <c r="A718" s="47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</row>
    <row r="719" spans="1:14" s="50" customFormat="1" x14ac:dyDescent="0.3">
      <c r="A719" s="47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</row>
    <row r="720" spans="1:14" s="50" customFormat="1" x14ac:dyDescent="0.3">
      <c r="A720" s="47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</row>
    <row r="721" spans="1:14" s="50" customFormat="1" x14ac:dyDescent="0.3">
      <c r="A721" s="47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</row>
    <row r="722" spans="1:14" s="50" customFormat="1" x14ac:dyDescent="0.3">
      <c r="A722" s="47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</row>
    <row r="723" spans="1:14" s="50" customFormat="1" x14ac:dyDescent="0.3">
      <c r="A723" s="47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</row>
    <row r="724" spans="1:14" s="50" customFormat="1" x14ac:dyDescent="0.3">
      <c r="A724" s="47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</row>
    <row r="725" spans="1:14" s="50" customFormat="1" x14ac:dyDescent="0.3">
      <c r="A725" s="47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</row>
    <row r="726" spans="1:14" s="50" customFormat="1" x14ac:dyDescent="0.3">
      <c r="A726" s="47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</row>
    <row r="727" spans="1:14" s="50" customFormat="1" x14ac:dyDescent="0.3">
      <c r="A727" s="47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</row>
    <row r="728" spans="1:14" s="50" customFormat="1" x14ac:dyDescent="0.3">
      <c r="A728" s="47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</row>
    <row r="729" spans="1:14" s="50" customFormat="1" x14ac:dyDescent="0.3">
      <c r="A729" s="47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</row>
    <row r="730" spans="1:14" s="50" customFormat="1" x14ac:dyDescent="0.3">
      <c r="A730" s="47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</row>
    <row r="731" spans="1:14" s="50" customFormat="1" x14ac:dyDescent="0.3">
      <c r="A731" s="47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</row>
    <row r="732" spans="1:14" s="50" customFormat="1" x14ac:dyDescent="0.3">
      <c r="A732" s="47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</row>
    <row r="733" spans="1:14" s="50" customFormat="1" x14ac:dyDescent="0.3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</row>
    <row r="734" spans="1:14" s="50" customFormat="1" x14ac:dyDescent="0.3">
      <c r="A734" s="4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</row>
    <row r="735" spans="1:14" s="50" customFormat="1" x14ac:dyDescent="0.3">
      <c r="A735" s="47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</row>
    <row r="736" spans="1:14" s="50" customFormat="1" x14ac:dyDescent="0.3">
      <c r="A736" s="47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</row>
    <row r="737" spans="1:14" s="50" customFormat="1" x14ac:dyDescent="0.3">
      <c r="A737" s="47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</row>
    <row r="738" spans="1:14" s="50" customFormat="1" x14ac:dyDescent="0.3">
      <c r="A738" s="47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</row>
    <row r="739" spans="1:14" s="50" customFormat="1" x14ac:dyDescent="0.3">
      <c r="A739" s="47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</row>
    <row r="740" spans="1:14" s="50" customFormat="1" x14ac:dyDescent="0.3">
      <c r="A740" s="47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</row>
    <row r="741" spans="1:14" s="50" customFormat="1" x14ac:dyDescent="0.3">
      <c r="A741" s="47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</row>
    <row r="742" spans="1:14" s="50" customFormat="1" x14ac:dyDescent="0.3">
      <c r="A742" s="47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</row>
    <row r="743" spans="1:14" s="50" customFormat="1" x14ac:dyDescent="0.3">
      <c r="A743" s="47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</row>
    <row r="744" spans="1:14" s="50" customFormat="1" x14ac:dyDescent="0.3">
      <c r="A744" s="47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</row>
    <row r="745" spans="1:14" s="50" customFormat="1" x14ac:dyDescent="0.3">
      <c r="A745" s="47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</row>
    <row r="746" spans="1:14" s="50" customFormat="1" x14ac:dyDescent="0.3">
      <c r="A746" s="47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</row>
    <row r="747" spans="1:14" s="50" customFormat="1" x14ac:dyDescent="0.3">
      <c r="A747" s="47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</row>
    <row r="748" spans="1:14" s="50" customFormat="1" x14ac:dyDescent="0.3">
      <c r="A748" s="47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</row>
    <row r="749" spans="1:14" s="50" customFormat="1" x14ac:dyDescent="0.3">
      <c r="A749" s="47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</row>
    <row r="750" spans="1:14" s="50" customFormat="1" x14ac:dyDescent="0.3">
      <c r="A750" s="47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</row>
    <row r="751" spans="1:14" s="50" customFormat="1" x14ac:dyDescent="0.3">
      <c r="A751" s="47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</row>
    <row r="752" spans="1:14" s="50" customFormat="1" x14ac:dyDescent="0.3">
      <c r="A752" s="47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</row>
    <row r="753" spans="1:14" s="50" customFormat="1" x14ac:dyDescent="0.3">
      <c r="A753" s="47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</row>
    <row r="754" spans="1:14" s="50" customFormat="1" x14ac:dyDescent="0.3">
      <c r="A754" s="47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</row>
    <row r="755" spans="1:14" s="50" customFormat="1" x14ac:dyDescent="0.3">
      <c r="A755" s="47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</row>
    <row r="756" spans="1:14" s="50" customFormat="1" x14ac:dyDescent="0.3">
      <c r="A756" s="47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</row>
    <row r="757" spans="1:14" s="50" customFormat="1" x14ac:dyDescent="0.3">
      <c r="A757" s="47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</row>
    <row r="758" spans="1:14" s="50" customFormat="1" x14ac:dyDescent="0.3">
      <c r="A758" s="47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</row>
    <row r="759" spans="1:14" s="50" customFormat="1" x14ac:dyDescent="0.3">
      <c r="A759" s="47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</row>
    <row r="760" spans="1:14" s="50" customFormat="1" x14ac:dyDescent="0.3">
      <c r="A760" s="47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</row>
    <row r="761" spans="1:14" s="50" customFormat="1" x14ac:dyDescent="0.3">
      <c r="A761" s="47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</row>
    <row r="762" spans="1:14" s="50" customFormat="1" x14ac:dyDescent="0.3">
      <c r="A762" s="47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</row>
    <row r="763" spans="1:14" s="50" customFormat="1" x14ac:dyDescent="0.3">
      <c r="A763" s="47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</row>
    <row r="764" spans="1:14" s="50" customFormat="1" x14ac:dyDescent="0.3">
      <c r="A764" s="47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</row>
    <row r="765" spans="1:14" s="50" customFormat="1" x14ac:dyDescent="0.3">
      <c r="A765" s="47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</row>
    <row r="766" spans="1:14" s="50" customFormat="1" x14ac:dyDescent="0.3">
      <c r="A766" s="47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</row>
    <row r="767" spans="1:14" s="50" customFormat="1" x14ac:dyDescent="0.3">
      <c r="A767" s="47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</row>
    <row r="768" spans="1:14" s="50" customFormat="1" x14ac:dyDescent="0.3">
      <c r="A768" s="47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</row>
    <row r="769" spans="1:14" s="50" customFormat="1" x14ac:dyDescent="0.3">
      <c r="A769" s="47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</row>
    <row r="770" spans="1:14" s="50" customFormat="1" x14ac:dyDescent="0.3">
      <c r="A770" s="47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</row>
    <row r="771" spans="1:14" s="50" customFormat="1" x14ac:dyDescent="0.3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</row>
    <row r="772" spans="1:14" s="50" customFormat="1" x14ac:dyDescent="0.3">
      <c r="A772" s="47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</row>
    <row r="773" spans="1:14" s="50" customFormat="1" x14ac:dyDescent="0.3">
      <c r="A773" s="47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</row>
    <row r="774" spans="1:14" s="50" customFormat="1" x14ac:dyDescent="0.3">
      <c r="A774" s="47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</row>
    <row r="775" spans="1:14" s="50" customFormat="1" x14ac:dyDescent="0.3">
      <c r="A775" s="47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</row>
    <row r="776" spans="1:14" s="50" customFormat="1" x14ac:dyDescent="0.3">
      <c r="A776" s="47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</row>
    <row r="777" spans="1:14" s="50" customFormat="1" x14ac:dyDescent="0.3">
      <c r="A777" s="47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</row>
    <row r="778" spans="1:14" s="50" customFormat="1" x14ac:dyDescent="0.3">
      <c r="A778" s="47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</row>
    <row r="779" spans="1:14" s="50" customFormat="1" x14ac:dyDescent="0.3">
      <c r="A779" s="47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</row>
    <row r="780" spans="1:14" s="50" customFormat="1" x14ac:dyDescent="0.3">
      <c r="A780" s="47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</row>
    <row r="781" spans="1:14" s="50" customFormat="1" x14ac:dyDescent="0.3">
      <c r="A781" s="47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</row>
    <row r="782" spans="1:14" s="50" customFormat="1" x14ac:dyDescent="0.3">
      <c r="A782" s="47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</row>
    <row r="783" spans="1:14" s="50" customFormat="1" x14ac:dyDescent="0.3">
      <c r="A783" s="47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</row>
    <row r="784" spans="1:14" s="50" customFormat="1" x14ac:dyDescent="0.3">
      <c r="A784" s="47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</row>
    <row r="785" spans="1:14" s="50" customFormat="1" x14ac:dyDescent="0.3">
      <c r="A785" s="47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</row>
    <row r="786" spans="1:14" s="50" customFormat="1" x14ac:dyDescent="0.3">
      <c r="A786" s="47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</row>
    <row r="787" spans="1:14" s="50" customFormat="1" x14ac:dyDescent="0.3">
      <c r="A787" s="47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</row>
    <row r="788" spans="1:14" s="50" customFormat="1" x14ac:dyDescent="0.3">
      <c r="A788" s="47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</row>
    <row r="789" spans="1:14" s="50" customFormat="1" x14ac:dyDescent="0.3">
      <c r="A789" s="47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</row>
    <row r="790" spans="1:14" s="50" customFormat="1" x14ac:dyDescent="0.3">
      <c r="A790" s="47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</row>
    <row r="791" spans="1:14" s="50" customFormat="1" x14ac:dyDescent="0.3">
      <c r="A791" s="47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</row>
    <row r="792" spans="1:14" s="50" customFormat="1" x14ac:dyDescent="0.3">
      <c r="A792" s="47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</row>
    <row r="793" spans="1:14" s="50" customFormat="1" x14ac:dyDescent="0.3">
      <c r="A793" s="47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</row>
    <row r="794" spans="1:14" s="50" customFormat="1" x14ac:dyDescent="0.3">
      <c r="A794" s="47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</row>
    <row r="795" spans="1:14" s="50" customFormat="1" x14ac:dyDescent="0.3">
      <c r="A795" s="47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</row>
    <row r="796" spans="1:14" s="50" customFormat="1" x14ac:dyDescent="0.3">
      <c r="A796" s="47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</row>
    <row r="797" spans="1:14" s="50" customFormat="1" x14ac:dyDescent="0.3">
      <c r="A797" s="47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</row>
    <row r="798" spans="1:14" s="50" customFormat="1" x14ac:dyDescent="0.3">
      <c r="A798" s="47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</row>
    <row r="799" spans="1:14" s="50" customFormat="1" x14ac:dyDescent="0.3">
      <c r="A799" s="47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</row>
    <row r="800" spans="1:14" s="50" customFormat="1" x14ac:dyDescent="0.3">
      <c r="A800" s="47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</row>
    <row r="801" spans="1:14" s="50" customFormat="1" x14ac:dyDescent="0.3">
      <c r="A801" s="47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</row>
    <row r="802" spans="1:14" s="50" customFormat="1" x14ac:dyDescent="0.3">
      <c r="A802" s="47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</row>
    <row r="803" spans="1:14" s="50" customFormat="1" x14ac:dyDescent="0.3">
      <c r="A803" s="47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</row>
    <row r="804" spans="1:14" s="50" customFormat="1" x14ac:dyDescent="0.3">
      <c r="A804" s="47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</row>
    <row r="805" spans="1:14" s="50" customFormat="1" x14ac:dyDescent="0.3">
      <c r="A805" s="47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</row>
    <row r="806" spans="1:14" s="50" customFormat="1" x14ac:dyDescent="0.3">
      <c r="A806" s="47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</row>
    <row r="807" spans="1:14" s="50" customFormat="1" x14ac:dyDescent="0.3">
      <c r="A807" s="47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</row>
    <row r="808" spans="1:14" s="50" customFormat="1" x14ac:dyDescent="0.3">
      <c r="A808" s="47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</row>
    <row r="809" spans="1:14" s="50" customFormat="1" x14ac:dyDescent="0.3">
      <c r="A809" s="47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</row>
    <row r="810" spans="1:14" s="50" customFormat="1" x14ac:dyDescent="0.3">
      <c r="A810" s="47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</row>
    <row r="811" spans="1:14" s="50" customFormat="1" x14ac:dyDescent="0.3">
      <c r="A811" s="47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</row>
    <row r="812" spans="1:14" s="50" customFormat="1" x14ac:dyDescent="0.3">
      <c r="A812" s="47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</row>
    <row r="813" spans="1:14" s="50" customFormat="1" x14ac:dyDescent="0.3">
      <c r="A813" s="47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</row>
    <row r="814" spans="1:14" s="50" customFormat="1" x14ac:dyDescent="0.3">
      <c r="A814" s="47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</row>
    <row r="815" spans="1:14" s="50" customFormat="1" x14ac:dyDescent="0.3">
      <c r="A815" s="47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</row>
    <row r="816" spans="1:14" s="50" customFormat="1" x14ac:dyDescent="0.3">
      <c r="A816" s="47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</row>
    <row r="817" spans="1:14" s="50" customFormat="1" x14ac:dyDescent="0.3">
      <c r="A817" s="47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</row>
    <row r="818" spans="1:14" s="50" customFormat="1" x14ac:dyDescent="0.3">
      <c r="A818" s="47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</row>
    <row r="819" spans="1:14" s="50" customFormat="1" x14ac:dyDescent="0.3">
      <c r="A819" s="47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</row>
    <row r="820" spans="1:14" s="50" customFormat="1" x14ac:dyDescent="0.3">
      <c r="A820" s="47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</row>
    <row r="821" spans="1:14" s="50" customFormat="1" x14ac:dyDescent="0.3">
      <c r="A821" s="47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</row>
    <row r="822" spans="1:14" s="50" customFormat="1" x14ac:dyDescent="0.3">
      <c r="A822" s="47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</row>
    <row r="823" spans="1:14" s="50" customFormat="1" x14ac:dyDescent="0.3">
      <c r="A823" s="47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</row>
    <row r="824" spans="1:14" s="50" customFormat="1" x14ac:dyDescent="0.3">
      <c r="A824" s="47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</row>
    <row r="825" spans="1:14" s="50" customFormat="1" x14ac:dyDescent="0.3">
      <c r="A825" s="47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</row>
    <row r="826" spans="1:14" s="50" customFormat="1" x14ac:dyDescent="0.3">
      <c r="A826" s="47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</row>
    <row r="827" spans="1:14" s="50" customFormat="1" x14ac:dyDescent="0.3">
      <c r="A827" s="47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</row>
    <row r="828" spans="1:14" s="50" customFormat="1" x14ac:dyDescent="0.3">
      <c r="A828" s="47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</row>
    <row r="829" spans="1:14" s="50" customFormat="1" x14ac:dyDescent="0.3">
      <c r="A829" s="47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</row>
    <row r="830" spans="1:14" s="50" customFormat="1" x14ac:dyDescent="0.3">
      <c r="A830" s="47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</row>
    <row r="831" spans="1:14" s="50" customFormat="1" x14ac:dyDescent="0.3">
      <c r="A831" s="47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</row>
    <row r="832" spans="1:14" s="50" customFormat="1" x14ac:dyDescent="0.3">
      <c r="A832" s="47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</row>
    <row r="833" spans="1:14" s="50" customFormat="1" x14ac:dyDescent="0.3">
      <c r="A833" s="47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</row>
    <row r="834" spans="1:14" s="50" customFormat="1" x14ac:dyDescent="0.3">
      <c r="A834" s="47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</row>
    <row r="835" spans="1:14" s="50" customFormat="1" x14ac:dyDescent="0.3">
      <c r="A835" s="47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</row>
    <row r="836" spans="1:14" s="50" customFormat="1" x14ac:dyDescent="0.3">
      <c r="A836" s="47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</row>
    <row r="837" spans="1:14" s="50" customFormat="1" x14ac:dyDescent="0.3">
      <c r="A837" s="47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</row>
    <row r="838" spans="1:14" s="50" customFormat="1" x14ac:dyDescent="0.3">
      <c r="A838" s="47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</row>
    <row r="839" spans="1:14" s="50" customFormat="1" x14ac:dyDescent="0.3">
      <c r="A839" s="47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</row>
    <row r="840" spans="1:14" s="50" customFormat="1" x14ac:dyDescent="0.3">
      <c r="A840" s="47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</row>
    <row r="841" spans="1:14" s="50" customFormat="1" x14ac:dyDescent="0.3">
      <c r="A841" s="47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</row>
    <row r="842" spans="1:14" s="50" customFormat="1" x14ac:dyDescent="0.3">
      <c r="A842" s="47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</row>
    <row r="843" spans="1:14" s="50" customFormat="1" x14ac:dyDescent="0.3">
      <c r="A843" s="47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</row>
    <row r="844" spans="1:14" s="50" customFormat="1" x14ac:dyDescent="0.3">
      <c r="A844" s="47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</row>
    <row r="845" spans="1:14" s="50" customFormat="1" x14ac:dyDescent="0.3">
      <c r="A845" s="47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</row>
    <row r="846" spans="1:14" s="50" customFormat="1" x14ac:dyDescent="0.3">
      <c r="A846" s="47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</row>
    <row r="847" spans="1:14" s="50" customFormat="1" x14ac:dyDescent="0.3">
      <c r="A847" s="47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</row>
    <row r="848" spans="1:14" s="50" customFormat="1" x14ac:dyDescent="0.3">
      <c r="A848" s="47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</row>
    <row r="849" spans="1:14" s="50" customFormat="1" x14ac:dyDescent="0.3">
      <c r="A849" s="47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</row>
    <row r="850" spans="1:14" s="50" customFormat="1" x14ac:dyDescent="0.3">
      <c r="A850" s="47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</row>
    <row r="851" spans="1:14" s="50" customFormat="1" x14ac:dyDescent="0.3">
      <c r="A851" s="47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</row>
    <row r="852" spans="1:14" s="50" customFormat="1" x14ac:dyDescent="0.3">
      <c r="A852" s="47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</row>
    <row r="853" spans="1:14" s="50" customFormat="1" x14ac:dyDescent="0.3">
      <c r="A853" s="47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</row>
    <row r="854" spans="1:14" s="50" customFormat="1" x14ac:dyDescent="0.3">
      <c r="A854" s="47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</row>
    <row r="855" spans="1:14" s="50" customFormat="1" x14ac:dyDescent="0.3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</row>
    <row r="856" spans="1:14" s="50" customFormat="1" x14ac:dyDescent="0.3">
      <c r="A856" s="47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</row>
    <row r="857" spans="1:14" s="50" customFormat="1" x14ac:dyDescent="0.3">
      <c r="A857" s="47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</row>
    <row r="858" spans="1:14" s="50" customFormat="1" x14ac:dyDescent="0.3">
      <c r="A858" s="47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 s="50" customFormat="1" x14ac:dyDescent="0.3">
      <c r="A859" s="47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</row>
    <row r="860" spans="1:14" s="50" customFormat="1" x14ac:dyDescent="0.3">
      <c r="A860" s="47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</row>
    <row r="861" spans="1:14" s="50" customFormat="1" x14ac:dyDescent="0.3">
      <c r="A861" s="47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</row>
    <row r="862" spans="1:14" s="50" customFormat="1" x14ac:dyDescent="0.3">
      <c r="A862" s="47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</row>
    <row r="863" spans="1:14" s="50" customFormat="1" x14ac:dyDescent="0.3">
      <c r="A863" s="47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</row>
    <row r="864" spans="1:14" s="50" customFormat="1" x14ac:dyDescent="0.3">
      <c r="A864" s="47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</row>
    <row r="865" spans="1:14" s="50" customFormat="1" x14ac:dyDescent="0.3">
      <c r="A865" s="47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</row>
    <row r="866" spans="1:14" s="50" customFormat="1" x14ac:dyDescent="0.3">
      <c r="A866" s="47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</row>
    <row r="867" spans="1:14" s="50" customFormat="1" x14ac:dyDescent="0.3">
      <c r="A867" s="47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</row>
    <row r="868" spans="1:14" s="50" customFormat="1" x14ac:dyDescent="0.3">
      <c r="A868" s="47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</row>
    <row r="869" spans="1:14" s="50" customFormat="1" x14ac:dyDescent="0.3">
      <c r="A869" s="47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</row>
    <row r="870" spans="1:14" s="50" customFormat="1" x14ac:dyDescent="0.3">
      <c r="A870" s="47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</row>
    <row r="871" spans="1:14" s="50" customFormat="1" x14ac:dyDescent="0.3">
      <c r="A871" s="47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</row>
    <row r="872" spans="1:14" s="50" customFormat="1" x14ac:dyDescent="0.3">
      <c r="A872" s="47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</row>
    <row r="873" spans="1:14" s="50" customFormat="1" x14ac:dyDescent="0.3">
      <c r="A873" s="47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</row>
    <row r="874" spans="1:14" s="50" customFormat="1" x14ac:dyDescent="0.3">
      <c r="A874" s="47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</row>
    <row r="875" spans="1:14" s="50" customFormat="1" x14ac:dyDescent="0.3">
      <c r="A875" s="47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</row>
    <row r="876" spans="1:14" s="50" customFormat="1" x14ac:dyDescent="0.3">
      <c r="A876" s="47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</row>
    <row r="877" spans="1:14" s="50" customFormat="1" x14ac:dyDescent="0.3">
      <c r="A877" s="47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</row>
    <row r="878" spans="1:14" s="50" customFormat="1" x14ac:dyDescent="0.3">
      <c r="A878" s="47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</row>
    <row r="879" spans="1:14" s="50" customFormat="1" x14ac:dyDescent="0.3">
      <c r="A879" s="47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</row>
    <row r="880" spans="1:14" s="50" customFormat="1" x14ac:dyDescent="0.3">
      <c r="A880" s="47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</row>
    <row r="881" spans="1:14" s="50" customFormat="1" x14ac:dyDescent="0.3">
      <c r="A881" s="47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</row>
    <row r="882" spans="1:14" s="50" customFormat="1" x14ac:dyDescent="0.3">
      <c r="A882" s="47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</row>
    <row r="883" spans="1:14" s="50" customFormat="1" x14ac:dyDescent="0.3">
      <c r="A883" s="47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</row>
    <row r="884" spans="1:14" s="50" customFormat="1" x14ac:dyDescent="0.3">
      <c r="A884" s="47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</row>
    <row r="885" spans="1:14" s="50" customFormat="1" x14ac:dyDescent="0.3">
      <c r="A885" s="47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 s="50" customFormat="1" x14ac:dyDescent="0.3">
      <c r="A886" s="47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</row>
    <row r="887" spans="1:14" s="50" customFormat="1" x14ac:dyDescent="0.3">
      <c r="A887" s="47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</row>
    <row r="888" spans="1:14" s="50" customFormat="1" x14ac:dyDescent="0.3">
      <c r="A888" s="47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</row>
    <row r="889" spans="1:14" s="50" customFormat="1" x14ac:dyDescent="0.3">
      <c r="A889" s="47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</row>
    <row r="890" spans="1:14" s="50" customFormat="1" x14ac:dyDescent="0.3">
      <c r="A890" s="47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</row>
    <row r="891" spans="1:14" s="50" customFormat="1" x14ac:dyDescent="0.3">
      <c r="A891" s="47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</row>
    <row r="892" spans="1:14" s="50" customFormat="1" x14ac:dyDescent="0.3">
      <c r="A892" s="47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</row>
    <row r="893" spans="1:14" s="50" customFormat="1" x14ac:dyDescent="0.3">
      <c r="A893" s="47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</row>
    <row r="894" spans="1:14" s="50" customFormat="1" x14ac:dyDescent="0.3">
      <c r="A894" s="47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</row>
    <row r="895" spans="1:14" s="50" customFormat="1" x14ac:dyDescent="0.3">
      <c r="A895" s="47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</row>
    <row r="896" spans="1:14" s="50" customFormat="1" x14ac:dyDescent="0.3">
      <c r="A896" s="47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</row>
    <row r="897" spans="1:14" s="50" customFormat="1" x14ac:dyDescent="0.3">
      <c r="A897" s="47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</row>
    <row r="898" spans="1:14" s="50" customFormat="1" x14ac:dyDescent="0.3">
      <c r="A898" s="47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</row>
    <row r="899" spans="1:14" s="50" customFormat="1" x14ac:dyDescent="0.3">
      <c r="A899" s="47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</row>
    <row r="900" spans="1:14" s="50" customFormat="1" x14ac:dyDescent="0.3">
      <c r="A900" s="47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</row>
    <row r="901" spans="1:14" s="50" customFormat="1" x14ac:dyDescent="0.3">
      <c r="A901" s="47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</row>
    <row r="902" spans="1:14" s="50" customFormat="1" x14ac:dyDescent="0.3">
      <c r="A902" s="47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</row>
    <row r="903" spans="1:14" s="50" customFormat="1" x14ac:dyDescent="0.3">
      <c r="A903" s="47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</row>
    <row r="904" spans="1:14" s="50" customFormat="1" x14ac:dyDescent="0.3">
      <c r="A904" s="47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</row>
    <row r="905" spans="1:14" s="50" customFormat="1" x14ac:dyDescent="0.3">
      <c r="A905" s="47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</row>
    <row r="906" spans="1:14" s="50" customFormat="1" x14ac:dyDescent="0.3">
      <c r="A906" s="47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</row>
    <row r="907" spans="1:14" s="50" customFormat="1" x14ac:dyDescent="0.3">
      <c r="A907" s="47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</row>
    <row r="908" spans="1:14" s="50" customFormat="1" x14ac:dyDescent="0.3">
      <c r="A908" s="47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</row>
    <row r="909" spans="1:14" s="50" customFormat="1" x14ac:dyDescent="0.3">
      <c r="A909" s="47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</row>
    <row r="910" spans="1:14" s="50" customFormat="1" x14ac:dyDescent="0.3">
      <c r="A910" s="47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</row>
    <row r="911" spans="1:14" s="50" customFormat="1" x14ac:dyDescent="0.3">
      <c r="A911" s="47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</row>
    <row r="912" spans="1:14" s="50" customFormat="1" x14ac:dyDescent="0.3">
      <c r="A912" s="47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</row>
    <row r="913" spans="1:14" s="50" customFormat="1" x14ac:dyDescent="0.3">
      <c r="A913" s="47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</row>
    <row r="914" spans="1:14" s="50" customFormat="1" x14ac:dyDescent="0.3">
      <c r="A914" s="47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</row>
    <row r="915" spans="1:14" s="50" customFormat="1" x14ac:dyDescent="0.3">
      <c r="A915" s="47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</row>
    <row r="916" spans="1:14" s="50" customFormat="1" x14ac:dyDescent="0.3">
      <c r="A916" s="47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</row>
    <row r="917" spans="1:14" s="50" customFormat="1" x14ac:dyDescent="0.3">
      <c r="A917" s="47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</row>
    <row r="918" spans="1:14" s="50" customFormat="1" x14ac:dyDescent="0.3">
      <c r="A918" s="47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</row>
    <row r="919" spans="1:14" s="50" customFormat="1" x14ac:dyDescent="0.3">
      <c r="A919" s="47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</row>
    <row r="920" spans="1:14" s="50" customFormat="1" x14ac:dyDescent="0.3">
      <c r="A920" s="47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</row>
    <row r="921" spans="1:14" s="50" customFormat="1" x14ac:dyDescent="0.3">
      <c r="A921" s="47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</row>
    <row r="922" spans="1:14" s="50" customFormat="1" x14ac:dyDescent="0.3">
      <c r="A922" s="47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</row>
    <row r="923" spans="1:14" s="50" customFormat="1" x14ac:dyDescent="0.3">
      <c r="A923" s="47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</row>
    <row r="924" spans="1:14" s="50" customFormat="1" x14ac:dyDescent="0.3">
      <c r="A924" s="47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</row>
    <row r="925" spans="1:14" s="50" customFormat="1" x14ac:dyDescent="0.3">
      <c r="A925" s="47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</row>
    <row r="926" spans="1:14" s="50" customFormat="1" x14ac:dyDescent="0.3">
      <c r="A926" s="47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</row>
    <row r="927" spans="1:14" s="50" customFormat="1" x14ac:dyDescent="0.3">
      <c r="A927" s="47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</row>
    <row r="928" spans="1:14" s="50" customFormat="1" x14ac:dyDescent="0.3">
      <c r="A928" s="47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</row>
    <row r="929" spans="1:14" s="50" customFormat="1" x14ac:dyDescent="0.3">
      <c r="A929" s="47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</row>
    <row r="930" spans="1:14" s="50" customFormat="1" x14ac:dyDescent="0.3">
      <c r="A930" s="47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</row>
    <row r="931" spans="1:14" s="50" customFormat="1" x14ac:dyDescent="0.3">
      <c r="A931" s="47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</row>
    <row r="932" spans="1:14" s="50" customFormat="1" x14ac:dyDescent="0.3">
      <c r="A932" s="47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</row>
    <row r="933" spans="1:14" s="50" customFormat="1" x14ac:dyDescent="0.3">
      <c r="A933" s="47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</row>
    <row r="934" spans="1:14" s="50" customFormat="1" x14ac:dyDescent="0.3">
      <c r="A934" s="47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</row>
    <row r="935" spans="1:14" s="50" customFormat="1" x14ac:dyDescent="0.3">
      <c r="A935" s="47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</row>
    <row r="936" spans="1:14" s="50" customFormat="1" x14ac:dyDescent="0.3">
      <c r="A936" s="47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</row>
    <row r="937" spans="1:14" s="50" customFormat="1" x14ac:dyDescent="0.3">
      <c r="A937" s="47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</row>
    <row r="938" spans="1:14" s="50" customFormat="1" x14ac:dyDescent="0.3">
      <c r="A938" s="47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</row>
    <row r="939" spans="1:14" s="50" customFormat="1" x14ac:dyDescent="0.3">
      <c r="A939" s="47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 s="50" customFormat="1" x14ac:dyDescent="0.3">
      <c r="A940" s="47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</row>
    <row r="941" spans="1:14" s="50" customFormat="1" x14ac:dyDescent="0.3">
      <c r="A941" s="47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</row>
    <row r="942" spans="1:14" s="50" customFormat="1" x14ac:dyDescent="0.3">
      <c r="A942" s="47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</row>
    <row r="943" spans="1:14" s="50" customFormat="1" x14ac:dyDescent="0.3">
      <c r="A943" s="47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</row>
    <row r="944" spans="1:14" s="50" customFormat="1" x14ac:dyDescent="0.3">
      <c r="A944" s="47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</row>
    <row r="945" spans="1:14" s="50" customFormat="1" x14ac:dyDescent="0.3">
      <c r="A945" s="47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</row>
    <row r="946" spans="1:14" s="50" customFormat="1" x14ac:dyDescent="0.3">
      <c r="A946" s="47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1:14" s="50" customFormat="1" x14ac:dyDescent="0.3">
      <c r="A947" s="47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1:14" s="50" customFormat="1" x14ac:dyDescent="0.3">
      <c r="A948" s="47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</row>
    <row r="949" spans="1:14" s="50" customFormat="1" x14ac:dyDescent="0.3">
      <c r="A949" s="47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</row>
    <row r="950" spans="1:14" s="50" customFormat="1" x14ac:dyDescent="0.3">
      <c r="A950" s="47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</row>
    <row r="951" spans="1:14" s="50" customFormat="1" x14ac:dyDescent="0.3">
      <c r="A951" s="47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</row>
    <row r="952" spans="1:14" s="50" customFormat="1" x14ac:dyDescent="0.3">
      <c r="A952" s="47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</row>
    <row r="953" spans="1:14" s="50" customFormat="1" x14ac:dyDescent="0.3">
      <c r="A953" s="47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</row>
    <row r="954" spans="1:14" s="50" customFormat="1" x14ac:dyDescent="0.3">
      <c r="A954" s="47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</row>
    <row r="955" spans="1:14" s="50" customFormat="1" x14ac:dyDescent="0.3">
      <c r="A955" s="47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</row>
    <row r="956" spans="1:14" s="50" customFormat="1" x14ac:dyDescent="0.3">
      <c r="A956" s="47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</row>
    <row r="957" spans="1:14" s="50" customFormat="1" x14ac:dyDescent="0.3">
      <c r="A957" s="47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</row>
    <row r="958" spans="1:14" s="50" customFormat="1" x14ac:dyDescent="0.3">
      <c r="A958" s="47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</row>
    <row r="959" spans="1:14" s="50" customFormat="1" x14ac:dyDescent="0.3">
      <c r="A959" s="47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</row>
    <row r="960" spans="1:14" s="50" customFormat="1" x14ac:dyDescent="0.3">
      <c r="A960" s="47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</row>
    <row r="961" spans="1:14" s="50" customFormat="1" x14ac:dyDescent="0.3">
      <c r="A961" s="47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</row>
    <row r="962" spans="1:14" s="50" customFormat="1" x14ac:dyDescent="0.3">
      <c r="A962" s="47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</row>
    <row r="963" spans="1:14" s="50" customFormat="1" x14ac:dyDescent="0.3">
      <c r="A963" s="47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</row>
    <row r="964" spans="1:14" s="50" customFormat="1" x14ac:dyDescent="0.3">
      <c r="A964" s="47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</row>
    <row r="965" spans="1:14" s="50" customFormat="1" x14ac:dyDescent="0.3">
      <c r="A965" s="47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</row>
    <row r="966" spans="1:14" s="50" customFormat="1" x14ac:dyDescent="0.3">
      <c r="A966" s="47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</row>
    <row r="967" spans="1:14" s="50" customFormat="1" x14ac:dyDescent="0.3">
      <c r="A967" s="47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</row>
    <row r="968" spans="1:14" s="50" customFormat="1" x14ac:dyDescent="0.3">
      <c r="A968" s="47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</row>
    <row r="969" spans="1:14" s="50" customFormat="1" x14ac:dyDescent="0.3">
      <c r="A969" s="47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</row>
    <row r="970" spans="1:14" s="50" customFormat="1" x14ac:dyDescent="0.3">
      <c r="A970" s="47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</row>
    <row r="971" spans="1:14" s="50" customFormat="1" x14ac:dyDescent="0.3">
      <c r="A971" s="47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</row>
    <row r="972" spans="1:14" s="50" customFormat="1" x14ac:dyDescent="0.3">
      <c r="A972" s="47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</row>
    <row r="973" spans="1:14" s="50" customFormat="1" x14ac:dyDescent="0.3">
      <c r="A973" s="47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</row>
    <row r="974" spans="1:14" s="50" customFormat="1" x14ac:dyDescent="0.3">
      <c r="A974" s="47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</row>
    <row r="975" spans="1:14" s="50" customFormat="1" x14ac:dyDescent="0.3">
      <c r="A975" s="47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</row>
    <row r="976" spans="1:14" s="50" customFormat="1" x14ac:dyDescent="0.3">
      <c r="A976" s="47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</row>
    <row r="977" spans="1:14" s="50" customFormat="1" x14ac:dyDescent="0.3">
      <c r="A977" s="47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</row>
    <row r="978" spans="1:14" s="50" customFormat="1" x14ac:dyDescent="0.3">
      <c r="A978" s="47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</row>
    <row r="979" spans="1:14" s="50" customFormat="1" x14ac:dyDescent="0.3">
      <c r="A979" s="47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</row>
    <row r="980" spans="1:14" s="50" customFormat="1" x14ac:dyDescent="0.3">
      <c r="A980" s="47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</row>
    <row r="981" spans="1:14" s="50" customFormat="1" x14ac:dyDescent="0.3">
      <c r="A981" s="47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</row>
    <row r="982" spans="1:14" s="50" customFormat="1" x14ac:dyDescent="0.3">
      <c r="A982" s="47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</row>
    <row r="983" spans="1:14" s="50" customFormat="1" x14ac:dyDescent="0.3">
      <c r="A983" s="47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</row>
    <row r="984" spans="1:14" s="50" customFormat="1" x14ac:dyDescent="0.3">
      <c r="A984" s="47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</row>
    <row r="985" spans="1:14" s="50" customFormat="1" x14ac:dyDescent="0.3">
      <c r="A985" s="47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</row>
    <row r="986" spans="1:14" s="50" customFormat="1" x14ac:dyDescent="0.3">
      <c r="A986" s="47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</row>
    <row r="987" spans="1:14" s="50" customFormat="1" x14ac:dyDescent="0.3">
      <c r="A987" s="47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</row>
    <row r="988" spans="1:14" s="50" customFormat="1" x14ac:dyDescent="0.3">
      <c r="A988" s="47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</row>
    <row r="989" spans="1:14" s="50" customFormat="1" x14ac:dyDescent="0.3">
      <c r="A989" s="47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</row>
    <row r="990" spans="1:14" s="50" customFormat="1" x14ac:dyDescent="0.3">
      <c r="A990" s="47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</row>
    <row r="991" spans="1:14" s="50" customFormat="1" x14ac:dyDescent="0.3">
      <c r="A991" s="47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</row>
    <row r="992" spans="1:14" s="50" customFormat="1" x14ac:dyDescent="0.3">
      <c r="A992" s="47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</row>
    <row r="993" spans="1:14" s="50" customFormat="1" x14ac:dyDescent="0.3">
      <c r="A993" s="47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</row>
    <row r="994" spans="1:14" s="50" customFormat="1" x14ac:dyDescent="0.3">
      <c r="A994" s="47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</row>
    <row r="995" spans="1:14" s="50" customFormat="1" x14ac:dyDescent="0.3">
      <c r="A995" s="47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</row>
    <row r="996" spans="1:14" s="50" customFormat="1" x14ac:dyDescent="0.3">
      <c r="A996" s="47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</row>
    <row r="997" spans="1:14" s="50" customFormat="1" x14ac:dyDescent="0.3">
      <c r="A997" s="47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</row>
    <row r="998" spans="1:14" s="50" customFormat="1" x14ac:dyDescent="0.3">
      <c r="A998" s="47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</row>
    <row r="999" spans="1:14" s="50" customFormat="1" x14ac:dyDescent="0.3">
      <c r="A999" s="47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</row>
    <row r="1000" spans="1:14" s="50" customFormat="1" x14ac:dyDescent="0.3">
      <c r="A1000" s="47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</row>
    <row r="1001" spans="1:14" s="50" customFormat="1" x14ac:dyDescent="0.3">
      <c r="A1001" s="47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</row>
    <row r="1002" spans="1:14" s="50" customFormat="1" x14ac:dyDescent="0.3">
      <c r="A1002" s="47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</row>
    <row r="1003" spans="1:14" s="50" customFormat="1" x14ac:dyDescent="0.3">
      <c r="A1003" s="47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</row>
    <row r="1004" spans="1:14" s="50" customFormat="1" x14ac:dyDescent="0.3">
      <c r="A1004" s="47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</row>
    <row r="1005" spans="1:14" s="50" customFormat="1" x14ac:dyDescent="0.3">
      <c r="A1005" s="47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</row>
    <row r="1006" spans="1:14" s="50" customFormat="1" x14ac:dyDescent="0.3">
      <c r="A1006" s="47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</row>
    <row r="1007" spans="1:14" s="50" customFormat="1" x14ac:dyDescent="0.3">
      <c r="A1007" s="47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</row>
    <row r="1008" spans="1:14" s="50" customFormat="1" x14ac:dyDescent="0.3">
      <c r="A1008" s="47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</row>
    <row r="1009" spans="1:14" s="50" customFormat="1" x14ac:dyDescent="0.3">
      <c r="A1009" s="47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</row>
    <row r="1010" spans="1:14" s="50" customFormat="1" x14ac:dyDescent="0.3">
      <c r="A1010" s="47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</row>
    <row r="1011" spans="1:14" s="50" customFormat="1" x14ac:dyDescent="0.3">
      <c r="A1011" s="47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</row>
    <row r="1012" spans="1:14" s="50" customFormat="1" x14ac:dyDescent="0.3">
      <c r="A1012" s="47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</row>
    <row r="1013" spans="1:14" s="50" customFormat="1" x14ac:dyDescent="0.3">
      <c r="A1013" s="47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</row>
    <row r="1014" spans="1:14" s="50" customFormat="1" x14ac:dyDescent="0.3">
      <c r="A1014" s="47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</row>
    <row r="1015" spans="1:14" s="50" customFormat="1" x14ac:dyDescent="0.3">
      <c r="A1015" s="47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</row>
    <row r="1016" spans="1:14" s="50" customFormat="1" x14ac:dyDescent="0.3">
      <c r="A1016" s="47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</row>
    <row r="1017" spans="1:14" s="50" customFormat="1" x14ac:dyDescent="0.3">
      <c r="A1017" s="47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</row>
    <row r="1018" spans="1:14" s="50" customFormat="1" x14ac:dyDescent="0.3">
      <c r="A1018" s="47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</row>
    <row r="1019" spans="1:14" s="50" customFormat="1" x14ac:dyDescent="0.3">
      <c r="A1019" s="47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</row>
    <row r="1020" spans="1:14" s="50" customFormat="1" x14ac:dyDescent="0.3">
      <c r="A1020" s="47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</row>
    <row r="1021" spans="1:14" s="50" customFormat="1" x14ac:dyDescent="0.3">
      <c r="A1021" s="47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</row>
    <row r="1022" spans="1:14" s="50" customFormat="1" x14ac:dyDescent="0.3">
      <c r="A1022" s="47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</row>
    <row r="1023" spans="1:14" s="50" customFormat="1" x14ac:dyDescent="0.3">
      <c r="A1023" s="47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</row>
    <row r="1024" spans="1:14" s="50" customFormat="1" x14ac:dyDescent="0.3">
      <c r="A1024" s="47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</row>
    <row r="1025" spans="1:14" s="50" customFormat="1" x14ac:dyDescent="0.3">
      <c r="A1025" s="47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</row>
    <row r="1026" spans="1:14" s="50" customFormat="1" x14ac:dyDescent="0.3">
      <c r="A1026" s="47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</row>
    <row r="1027" spans="1:14" s="50" customFormat="1" x14ac:dyDescent="0.3">
      <c r="A1027" s="47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</row>
    <row r="1028" spans="1:14" s="50" customFormat="1" x14ac:dyDescent="0.3">
      <c r="A1028" s="47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</row>
    <row r="1029" spans="1:14" s="50" customFormat="1" x14ac:dyDescent="0.3">
      <c r="A1029" s="47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</row>
    <row r="1030" spans="1:14" s="50" customFormat="1" x14ac:dyDescent="0.3">
      <c r="A1030" s="47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</row>
    <row r="1031" spans="1:14" s="50" customFormat="1" x14ac:dyDescent="0.3">
      <c r="A1031" s="47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</row>
    <row r="1032" spans="1:14" s="50" customFormat="1" x14ac:dyDescent="0.3">
      <c r="A1032" s="47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</row>
    <row r="1033" spans="1:14" s="50" customFormat="1" x14ac:dyDescent="0.3">
      <c r="A1033" s="47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</row>
    <row r="1034" spans="1:14" s="50" customFormat="1" x14ac:dyDescent="0.3">
      <c r="A1034" s="47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</row>
    <row r="1035" spans="1:14" s="50" customFormat="1" x14ac:dyDescent="0.3">
      <c r="A1035" s="47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</row>
    <row r="1036" spans="1:14" s="50" customFormat="1" x14ac:dyDescent="0.3">
      <c r="A1036" s="47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</row>
    <row r="1037" spans="1:14" s="50" customFormat="1" x14ac:dyDescent="0.3">
      <c r="A1037" s="47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</row>
    <row r="1038" spans="1:14" s="50" customFormat="1" x14ac:dyDescent="0.3">
      <c r="A1038" s="47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</row>
    <row r="1039" spans="1:14" s="50" customFormat="1" x14ac:dyDescent="0.3">
      <c r="A1039" s="47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</row>
    <row r="1040" spans="1:14" s="50" customFormat="1" x14ac:dyDescent="0.3">
      <c r="A1040" s="47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</row>
    <row r="1041" spans="1:14" s="50" customFormat="1" x14ac:dyDescent="0.3">
      <c r="A1041" s="47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</row>
    <row r="1042" spans="1:14" s="50" customFormat="1" x14ac:dyDescent="0.3">
      <c r="A1042" s="47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</row>
    <row r="1043" spans="1:14" s="50" customFormat="1" x14ac:dyDescent="0.3">
      <c r="A1043" s="47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</row>
    <row r="1044" spans="1:14" s="50" customFormat="1" x14ac:dyDescent="0.3">
      <c r="A1044" s="47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</row>
    <row r="1045" spans="1:14" s="50" customFormat="1" x14ac:dyDescent="0.3">
      <c r="A1045" s="47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</row>
    <row r="1046" spans="1:14" s="50" customFormat="1" x14ac:dyDescent="0.3">
      <c r="A1046" s="47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</row>
    <row r="1047" spans="1:14" s="50" customFormat="1" x14ac:dyDescent="0.3">
      <c r="A1047" s="47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</row>
    <row r="1048" spans="1:14" s="50" customFormat="1" x14ac:dyDescent="0.3">
      <c r="A1048" s="47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</row>
    <row r="1049" spans="1:14" s="50" customFormat="1" x14ac:dyDescent="0.3">
      <c r="A1049" s="47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</row>
    <row r="1050" spans="1:14" s="50" customFormat="1" x14ac:dyDescent="0.3">
      <c r="A1050" s="47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</row>
    <row r="1051" spans="1:14" s="50" customFormat="1" x14ac:dyDescent="0.3">
      <c r="A1051" s="47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</row>
    <row r="1052" spans="1:14" s="50" customFormat="1" x14ac:dyDescent="0.3">
      <c r="A1052" s="47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</row>
    <row r="1053" spans="1:14" s="50" customFormat="1" x14ac:dyDescent="0.3">
      <c r="A1053" s="47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</row>
    <row r="1054" spans="1:14" s="50" customFormat="1" x14ac:dyDescent="0.3">
      <c r="A1054" s="47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</row>
    <row r="1055" spans="1:14" s="50" customFormat="1" x14ac:dyDescent="0.3">
      <c r="A1055" s="47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</row>
    <row r="1056" spans="1:14" s="50" customFormat="1" x14ac:dyDescent="0.3">
      <c r="A1056" s="47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</row>
    <row r="1057" spans="1:14" s="50" customFormat="1" x14ac:dyDescent="0.3">
      <c r="A1057" s="47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</row>
    <row r="1058" spans="1:14" s="50" customFormat="1" x14ac:dyDescent="0.3">
      <c r="A1058" s="47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</row>
    <row r="1059" spans="1:14" s="50" customFormat="1" x14ac:dyDescent="0.3">
      <c r="A1059" s="47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</row>
    <row r="1060" spans="1:14" s="50" customFormat="1" x14ac:dyDescent="0.3">
      <c r="A1060" s="47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</row>
    <row r="1061" spans="1:14" s="50" customFormat="1" x14ac:dyDescent="0.3">
      <c r="A1061" s="47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</row>
    <row r="1062" spans="1:14" s="50" customFormat="1" x14ac:dyDescent="0.3">
      <c r="A1062" s="47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</row>
    <row r="1063" spans="1:14" s="50" customFormat="1" x14ac:dyDescent="0.3">
      <c r="A1063" s="47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</row>
    <row r="1064" spans="1:14" s="50" customFormat="1" x14ac:dyDescent="0.3">
      <c r="A1064" s="47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</row>
    <row r="1065" spans="1:14" s="50" customFormat="1" x14ac:dyDescent="0.3">
      <c r="A1065" s="47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</row>
    <row r="1066" spans="1:14" s="50" customFormat="1" x14ac:dyDescent="0.3">
      <c r="A1066" s="47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</row>
    <row r="1067" spans="1:14" s="50" customFormat="1" x14ac:dyDescent="0.3">
      <c r="A1067" s="47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</row>
    <row r="1068" spans="1:14" s="50" customFormat="1" x14ac:dyDescent="0.3">
      <c r="A1068" s="47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</row>
    <row r="1069" spans="1:14" s="50" customFormat="1" x14ac:dyDescent="0.3">
      <c r="A1069" s="47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</row>
    <row r="1070" spans="1:14" s="50" customFormat="1" x14ac:dyDescent="0.3">
      <c r="A1070" s="47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</row>
    <row r="1071" spans="1:14" s="50" customFormat="1" x14ac:dyDescent="0.3">
      <c r="A1071" s="47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</row>
    <row r="1072" spans="1:14" s="50" customFormat="1" x14ac:dyDescent="0.3">
      <c r="A1072" s="47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</row>
    <row r="1073" spans="1:14" s="50" customFormat="1" x14ac:dyDescent="0.3">
      <c r="A1073" s="47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</row>
    <row r="1074" spans="1:14" s="50" customFormat="1" x14ac:dyDescent="0.3">
      <c r="A1074" s="47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</row>
    <row r="1075" spans="1:14" s="50" customFormat="1" x14ac:dyDescent="0.3">
      <c r="A1075" s="47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</row>
    <row r="1076" spans="1:14" s="50" customFormat="1" x14ac:dyDescent="0.3">
      <c r="A1076" s="47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</row>
    <row r="1077" spans="1:14" s="50" customFormat="1" x14ac:dyDescent="0.3">
      <c r="A1077" s="47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</row>
    <row r="1078" spans="1:14" s="50" customFormat="1" x14ac:dyDescent="0.3">
      <c r="A1078" s="47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</row>
    <row r="1079" spans="1:14" s="50" customFormat="1" x14ac:dyDescent="0.3">
      <c r="A1079" s="47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</row>
    <row r="1080" spans="1:14" s="50" customFormat="1" x14ac:dyDescent="0.3">
      <c r="A1080" s="47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</row>
    <row r="1081" spans="1:14" s="50" customFormat="1" x14ac:dyDescent="0.3">
      <c r="A1081" s="47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</row>
    <row r="1082" spans="1:14" s="50" customFormat="1" x14ac:dyDescent="0.3">
      <c r="A1082" s="47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</row>
    <row r="1083" spans="1:14" s="50" customFormat="1" x14ac:dyDescent="0.3">
      <c r="A1083" s="47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</row>
    <row r="1084" spans="1:14" s="50" customFormat="1" x14ac:dyDescent="0.3">
      <c r="A1084" s="47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</row>
    <row r="1085" spans="1:14" s="50" customFormat="1" x14ac:dyDescent="0.3">
      <c r="A1085" s="47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</row>
    <row r="1086" spans="1:14" s="50" customFormat="1" x14ac:dyDescent="0.3">
      <c r="A1086" s="47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</row>
    <row r="1087" spans="1:14" s="50" customFormat="1" x14ac:dyDescent="0.3">
      <c r="A1087" s="47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</row>
    <row r="1088" spans="1:14" s="50" customFormat="1" x14ac:dyDescent="0.3">
      <c r="A1088" s="47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</row>
    <row r="1089" spans="1:14" s="50" customFormat="1" x14ac:dyDescent="0.3">
      <c r="A1089" s="47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</row>
    <row r="1090" spans="1:14" s="50" customFormat="1" x14ac:dyDescent="0.3">
      <c r="A1090" s="47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</row>
    <row r="1091" spans="1:14" s="50" customFormat="1" x14ac:dyDescent="0.3">
      <c r="A1091" s="47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</row>
    <row r="1092" spans="1:14" s="50" customFormat="1" x14ac:dyDescent="0.3">
      <c r="A1092" s="47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</row>
    <row r="1093" spans="1:14" s="50" customFormat="1" x14ac:dyDescent="0.3">
      <c r="A1093" s="47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</row>
    <row r="1094" spans="1:14" s="50" customFormat="1" x14ac:dyDescent="0.3">
      <c r="A1094" s="47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</row>
    <row r="1095" spans="1:14" s="50" customFormat="1" x14ac:dyDescent="0.3">
      <c r="A1095" s="47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</row>
    <row r="1096" spans="1:14" s="50" customFormat="1" x14ac:dyDescent="0.3">
      <c r="A1096" s="47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</row>
    <row r="1097" spans="1:14" s="50" customFormat="1" x14ac:dyDescent="0.3">
      <c r="A1097" s="47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</row>
    <row r="1098" spans="1:14" s="50" customFormat="1" x14ac:dyDescent="0.3">
      <c r="A1098" s="47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</row>
    <row r="1099" spans="1:14" s="50" customFormat="1" x14ac:dyDescent="0.3">
      <c r="A1099" s="47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</row>
    <row r="1100" spans="1:14" s="50" customFormat="1" x14ac:dyDescent="0.3">
      <c r="A1100" s="47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</row>
    <row r="1101" spans="1:14" s="50" customFormat="1" x14ac:dyDescent="0.3">
      <c r="A1101" s="47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</row>
    <row r="1102" spans="1:14" s="50" customFormat="1" x14ac:dyDescent="0.3">
      <c r="A1102" s="47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</row>
    <row r="1103" spans="1:14" s="50" customFormat="1" x14ac:dyDescent="0.3">
      <c r="A1103" s="47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</row>
    <row r="1104" spans="1:14" s="50" customFormat="1" x14ac:dyDescent="0.3">
      <c r="A1104" s="47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</row>
    <row r="1105" spans="1:14" s="50" customFormat="1" x14ac:dyDescent="0.3">
      <c r="A1105" s="47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</row>
    <row r="1106" spans="1:14" s="50" customFormat="1" x14ac:dyDescent="0.3">
      <c r="A1106" s="47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</row>
    <row r="1107" spans="1:14" s="50" customFormat="1" x14ac:dyDescent="0.3">
      <c r="A1107" s="47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</row>
    <row r="1108" spans="1:14" s="50" customFormat="1" x14ac:dyDescent="0.3">
      <c r="A1108" s="47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</row>
    <row r="1109" spans="1:14" s="50" customFormat="1" x14ac:dyDescent="0.3">
      <c r="A1109" s="47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</row>
    <row r="1110" spans="1:14" s="50" customFormat="1" x14ac:dyDescent="0.3">
      <c r="A1110" s="47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</row>
    <row r="1111" spans="1:14" s="50" customFormat="1" x14ac:dyDescent="0.3">
      <c r="A1111" s="47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</row>
    <row r="1112" spans="1:14" s="50" customFormat="1" x14ac:dyDescent="0.3">
      <c r="A1112" s="47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</row>
    <row r="1113" spans="1:14" s="50" customFormat="1" x14ac:dyDescent="0.3">
      <c r="A1113" s="47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</row>
    <row r="1114" spans="1:14" s="50" customFormat="1" x14ac:dyDescent="0.3">
      <c r="A1114" s="47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</row>
    <row r="1115" spans="1:14" s="50" customFormat="1" x14ac:dyDescent="0.3">
      <c r="A1115" s="47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</row>
    <row r="1116" spans="1:14" s="50" customFormat="1" x14ac:dyDescent="0.3">
      <c r="A1116" s="47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</row>
    <row r="1117" spans="1:14" s="50" customFormat="1" x14ac:dyDescent="0.3">
      <c r="A1117" s="47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</row>
    <row r="1118" spans="1:14" s="50" customFormat="1" x14ac:dyDescent="0.3">
      <c r="A1118" s="47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</row>
    <row r="1119" spans="1:14" s="50" customFormat="1" x14ac:dyDescent="0.3">
      <c r="A1119" s="47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</row>
    <row r="1120" spans="1:14" s="50" customFormat="1" x14ac:dyDescent="0.3">
      <c r="A1120" s="47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</row>
    <row r="1121" spans="1:14" s="50" customFormat="1" x14ac:dyDescent="0.3">
      <c r="A1121" s="47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</row>
    <row r="1122" spans="1:14" s="50" customFormat="1" x14ac:dyDescent="0.3">
      <c r="A1122" s="47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</row>
    <row r="1123" spans="1:14" s="50" customFormat="1" x14ac:dyDescent="0.3">
      <c r="A1123" s="47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</row>
    <row r="1124" spans="1:14" s="50" customFormat="1" x14ac:dyDescent="0.3">
      <c r="A1124" s="47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</row>
    <row r="1125" spans="1:14" s="50" customFormat="1" x14ac:dyDescent="0.3">
      <c r="A1125" s="47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</row>
    <row r="1126" spans="1:14" s="50" customFormat="1" x14ac:dyDescent="0.3">
      <c r="A1126" s="47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</row>
    <row r="1127" spans="1:14" s="50" customFormat="1" x14ac:dyDescent="0.3">
      <c r="A1127" s="47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</row>
    <row r="1128" spans="1:14" s="50" customFormat="1" x14ac:dyDescent="0.3">
      <c r="A1128" s="47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</row>
    <row r="1129" spans="1:14" s="50" customFormat="1" x14ac:dyDescent="0.3">
      <c r="A1129" s="47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</row>
    <row r="1130" spans="1:14" s="50" customFormat="1" x14ac:dyDescent="0.3">
      <c r="A1130" s="47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</row>
    <row r="1131" spans="1:14" s="50" customFormat="1" x14ac:dyDescent="0.3">
      <c r="A1131" s="47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</row>
    <row r="1132" spans="1:14" s="50" customFormat="1" x14ac:dyDescent="0.3">
      <c r="A1132" s="47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</row>
    <row r="1133" spans="1:14" s="50" customFormat="1" x14ac:dyDescent="0.3">
      <c r="A1133" s="47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</row>
    <row r="1134" spans="1:14" s="50" customFormat="1" x14ac:dyDescent="0.3">
      <c r="A1134" s="47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</row>
    <row r="1135" spans="1:14" s="50" customFormat="1" x14ac:dyDescent="0.3">
      <c r="A1135" s="47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</row>
    <row r="1136" spans="1:14" s="50" customFormat="1" x14ac:dyDescent="0.3">
      <c r="A1136" s="47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</row>
    <row r="1137" spans="1:14" s="50" customFormat="1" x14ac:dyDescent="0.3">
      <c r="A1137" s="47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</row>
    <row r="1138" spans="1:14" s="50" customFormat="1" x14ac:dyDescent="0.3">
      <c r="A1138" s="47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</row>
    <row r="1139" spans="1:14" s="50" customFormat="1" x14ac:dyDescent="0.3">
      <c r="A1139" s="47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</row>
    <row r="1140" spans="1:14" s="50" customFormat="1" x14ac:dyDescent="0.3">
      <c r="A1140" s="47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</row>
    <row r="1141" spans="1:14" s="50" customFormat="1" x14ac:dyDescent="0.3">
      <c r="A1141" s="47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</row>
    <row r="1142" spans="1:14" s="50" customFormat="1" x14ac:dyDescent="0.3">
      <c r="A1142" s="47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</row>
    <row r="1143" spans="1:14" s="50" customFormat="1" x14ac:dyDescent="0.3">
      <c r="A1143" s="47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</row>
    <row r="1144" spans="1:14" s="50" customFormat="1" x14ac:dyDescent="0.3">
      <c r="A1144" s="47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</row>
    <row r="1145" spans="1:14" s="50" customFormat="1" x14ac:dyDescent="0.3">
      <c r="A1145" s="47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</row>
    <row r="1146" spans="1:14" s="50" customFormat="1" x14ac:dyDescent="0.3">
      <c r="A1146" s="47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</row>
    <row r="1147" spans="1:14" s="50" customFormat="1" x14ac:dyDescent="0.3">
      <c r="A1147" s="47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</row>
    <row r="1148" spans="1:14" s="50" customFormat="1" x14ac:dyDescent="0.3">
      <c r="A1148" s="47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</row>
    <row r="1149" spans="1:14" s="50" customFormat="1" x14ac:dyDescent="0.3">
      <c r="A1149" s="47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</row>
    <row r="1150" spans="1:14" s="50" customFormat="1" x14ac:dyDescent="0.3">
      <c r="A1150" s="47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</row>
    <row r="1151" spans="1:14" s="50" customFormat="1" x14ac:dyDescent="0.3">
      <c r="A1151" s="47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</row>
    <row r="1152" spans="1:14" s="50" customFormat="1" x14ac:dyDescent="0.3">
      <c r="A1152" s="47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</row>
    <row r="1153" spans="1:14" s="50" customFormat="1" x14ac:dyDescent="0.3">
      <c r="A1153" s="47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</row>
    <row r="1154" spans="1:14" s="50" customFormat="1" x14ac:dyDescent="0.3">
      <c r="A1154" s="47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</row>
    <row r="1155" spans="1:14" s="50" customFormat="1" x14ac:dyDescent="0.3">
      <c r="A1155" s="47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</row>
    <row r="1156" spans="1:14" s="50" customFormat="1" x14ac:dyDescent="0.3">
      <c r="A1156" s="47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</row>
    <row r="1157" spans="1:14" s="50" customFormat="1" x14ac:dyDescent="0.3">
      <c r="A1157" s="47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</row>
    <row r="1158" spans="1:14" s="50" customFormat="1" x14ac:dyDescent="0.3">
      <c r="A1158" s="47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</row>
    <row r="1159" spans="1:14" s="50" customFormat="1" x14ac:dyDescent="0.3">
      <c r="A1159" s="47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</row>
    <row r="1160" spans="1:14" s="50" customFormat="1" x14ac:dyDescent="0.3">
      <c r="A1160" s="47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</row>
    <row r="1161" spans="1:14" s="50" customFormat="1" x14ac:dyDescent="0.3">
      <c r="A1161" s="47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</row>
    <row r="1162" spans="1:14" s="50" customFormat="1" x14ac:dyDescent="0.3">
      <c r="A1162" s="47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</row>
    <row r="1163" spans="1:14" s="50" customFormat="1" x14ac:dyDescent="0.3">
      <c r="A1163" s="47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</row>
    <row r="1164" spans="1:14" s="50" customFormat="1" x14ac:dyDescent="0.3">
      <c r="A1164" s="47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</row>
    <row r="1165" spans="1:14" s="50" customFormat="1" x14ac:dyDescent="0.3">
      <c r="A1165" s="47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</row>
    <row r="1166" spans="1:14" s="50" customFormat="1" x14ac:dyDescent="0.3">
      <c r="A1166" s="47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</row>
    <row r="1167" spans="1:14" s="50" customFormat="1" x14ac:dyDescent="0.3">
      <c r="A1167" s="47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</row>
    <row r="1168" spans="1:14" s="50" customFormat="1" x14ac:dyDescent="0.3">
      <c r="A1168" s="47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</row>
    <row r="1169" spans="1:14" s="50" customFormat="1" x14ac:dyDescent="0.3">
      <c r="A1169" s="47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</row>
    <row r="1170" spans="1:14" s="50" customFormat="1" x14ac:dyDescent="0.3">
      <c r="A1170" s="47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</row>
    <row r="1171" spans="1:14" s="50" customFormat="1" x14ac:dyDescent="0.3">
      <c r="A1171" s="47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</row>
    <row r="1172" spans="1:14" s="50" customFormat="1" x14ac:dyDescent="0.3">
      <c r="A1172" s="47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</row>
    <row r="1173" spans="1:14" s="50" customFormat="1" x14ac:dyDescent="0.3">
      <c r="A1173" s="47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</row>
    <row r="1174" spans="1:14" s="50" customFormat="1" x14ac:dyDescent="0.3">
      <c r="A1174" s="47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</row>
    <row r="1175" spans="1:14" s="50" customFormat="1" x14ac:dyDescent="0.3">
      <c r="A1175" s="47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</row>
    <row r="1176" spans="1:14" s="50" customFormat="1" x14ac:dyDescent="0.3">
      <c r="A1176" s="47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</row>
    <row r="1177" spans="1:14" s="50" customFormat="1" x14ac:dyDescent="0.3">
      <c r="A1177" s="47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</row>
    <row r="1178" spans="1:14" s="50" customFormat="1" x14ac:dyDescent="0.3">
      <c r="A1178" s="47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</row>
    <row r="1179" spans="1:14" s="50" customFormat="1" x14ac:dyDescent="0.3">
      <c r="A1179" s="47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</row>
    <row r="1180" spans="1:14" s="50" customFormat="1" x14ac:dyDescent="0.3">
      <c r="A1180" s="47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</row>
    <row r="1181" spans="1:14" s="50" customFormat="1" x14ac:dyDescent="0.3">
      <c r="A1181" s="47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</row>
    <row r="1182" spans="1:14" s="50" customFormat="1" x14ac:dyDescent="0.3">
      <c r="A1182" s="47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</row>
    <row r="1183" spans="1:14" s="50" customFormat="1" x14ac:dyDescent="0.3">
      <c r="A1183" s="47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</row>
    <row r="1184" spans="1:14" s="50" customFormat="1" x14ac:dyDescent="0.3">
      <c r="A1184" s="47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</row>
    <row r="1185" spans="1:14" s="50" customFormat="1" x14ac:dyDescent="0.3">
      <c r="A1185" s="47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</row>
    <row r="1186" spans="1:14" s="50" customFormat="1" x14ac:dyDescent="0.3">
      <c r="A1186" s="47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</row>
    <row r="1187" spans="1:14" s="50" customFormat="1" x14ac:dyDescent="0.3">
      <c r="A1187" s="47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</row>
    <row r="1188" spans="1:14" s="50" customFormat="1" x14ac:dyDescent="0.3">
      <c r="A1188" s="47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</row>
    <row r="1189" spans="1:14" s="50" customFormat="1" x14ac:dyDescent="0.3">
      <c r="A1189" s="47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</row>
    <row r="1190" spans="1:14" s="50" customFormat="1" x14ac:dyDescent="0.3">
      <c r="A1190" s="47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</row>
    <row r="1191" spans="1:14" s="50" customFormat="1" x14ac:dyDescent="0.3">
      <c r="A1191" s="47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</row>
    <row r="1192" spans="1:14" s="50" customFormat="1" x14ac:dyDescent="0.3">
      <c r="A1192" s="47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</row>
    <row r="1193" spans="1:14" s="50" customFormat="1" x14ac:dyDescent="0.3">
      <c r="A1193" s="47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</row>
    <row r="1194" spans="1:14" s="50" customFormat="1" x14ac:dyDescent="0.3">
      <c r="A1194" s="47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</row>
    <row r="1195" spans="1:14" s="50" customFormat="1" x14ac:dyDescent="0.3">
      <c r="A1195" s="47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</row>
    <row r="1196" spans="1:14" s="50" customFormat="1" x14ac:dyDescent="0.3">
      <c r="A1196" s="47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</row>
    <row r="1197" spans="1:14" s="50" customFormat="1" x14ac:dyDescent="0.3">
      <c r="A1197" s="47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</row>
    <row r="1198" spans="1:14" s="50" customFormat="1" x14ac:dyDescent="0.3">
      <c r="A1198" s="47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</row>
    <row r="1199" spans="1:14" s="50" customFormat="1" x14ac:dyDescent="0.3">
      <c r="A1199" s="47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</row>
    <row r="1200" spans="1:14" s="50" customFormat="1" x14ac:dyDescent="0.3">
      <c r="A1200" s="47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</row>
    <row r="1201" spans="1:14" s="50" customFormat="1" x14ac:dyDescent="0.3">
      <c r="A1201" s="47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</row>
    <row r="1202" spans="1:14" s="50" customFormat="1" x14ac:dyDescent="0.3">
      <c r="A1202" s="47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</row>
    <row r="1203" spans="1:14" s="50" customFormat="1" x14ac:dyDescent="0.3">
      <c r="A1203" s="47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</row>
    <row r="1204" spans="1:14" s="50" customFormat="1" x14ac:dyDescent="0.3">
      <c r="A1204" s="47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</row>
    <row r="1205" spans="1:14" s="50" customFormat="1" x14ac:dyDescent="0.3">
      <c r="A1205" s="47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</row>
    <row r="1206" spans="1:14" s="50" customFormat="1" x14ac:dyDescent="0.3">
      <c r="A1206" s="47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</row>
    <row r="1207" spans="1:14" s="50" customFormat="1" x14ac:dyDescent="0.3">
      <c r="A1207" s="47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</row>
    <row r="1208" spans="1:14" s="50" customFormat="1" x14ac:dyDescent="0.3">
      <c r="A1208" s="47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</row>
    <row r="1209" spans="1:14" s="50" customFormat="1" x14ac:dyDescent="0.3">
      <c r="A1209" s="47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</row>
    <row r="1210" spans="1:14" s="50" customFormat="1" x14ac:dyDescent="0.3">
      <c r="A1210" s="47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</row>
    <row r="1211" spans="1:14" s="50" customFormat="1" x14ac:dyDescent="0.3">
      <c r="A1211" s="47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</row>
    <row r="1212" spans="1:14" s="50" customFormat="1" x14ac:dyDescent="0.3">
      <c r="A1212" s="47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</row>
    <row r="1213" spans="1:14" s="50" customFormat="1" x14ac:dyDescent="0.3">
      <c r="A1213" s="47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</row>
    <row r="1214" spans="1:14" s="50" customFormat="1" x14ac:dyDescent="0.3">
      <c r="A1214" s="47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</row>
    <row r="1215" spans="1:14" s="50" customFormat="1" x14ac:dyDescent="0.3">
      <c r="A1215" s="47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</row>
    <row r="1216" spans="1:14" s="50" customFormat="1" x14ac:dyDescent="0.3">
      <c r="A1216" s="47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</row>
    <row r="1217" spans="1:14" s="50" customFormat="1" x14ac:dyDescent="0.3">
      <c r="A1217" s="47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</row>
    <row r="1218" spans="1:14" s="50" customFormat="1" x14ac:dyDescent="0.3">
      <c r="A1218" s="47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</row>
    <row r="1219" spans="1:14" s="50" customFormat="1" x14ac:dyDescent="0.3">
      <c r="A1219" s="47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</row>
    <row r="1220" spans="1:14" s="50" customFormat="1" x14ac:dyDescent="0.3">
      <c r="A1220" s="47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</row>
    <row r="1221" spans="1:14" s="50" customFormat="1" x14ac:dyDescent="0.3">
      <c r="A1221" s="47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</row>
    <row r="1222" spans="1:14" s="50" customFormat="1" x14ac:dyDescent="0.3">
      <c r="A1222" s="47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</row>
    <row r="1223" spans="1:14" s="50" customFormat="1" x14ac:dyDescent="0.3">
      <c r="A1223" s="47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</row>
    <row r="1224" spans="1:14" s="50" customFormat="1" x14ac:dyDescent="0.3">
      <c r="A1224" s="47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</row>
    <row r="1225" spans="1:14" s="50" customFormat="1" x14ac:dyDescent="0.3">
      <c r="A1225" s="47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</row>
    <row r="1226" spans="1:14" s="50" customFormat="1" x14ac:dyDescent="0.3">
      <c r="A1226" s="47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</row>
    <row r="1227" spans="1:14" s="50" customFormat="1" x14ac:dyDescent="0.3">
      <c r="A1227" s="47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</row>
    <row r="1228" spans="1:14" s="50" customFormat="1" x14ac:dyDescent="0.3">
      <c r="A1228" s="47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</row>
    <row r="1229" spans="1:14" s="50" customFormat="1" x14ac:dyDescent="0.3">
      <c r="A1229" s="47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</row>
    <row r="1230" spans="1:14" s="50" customFormat="1" x14ac:dyDescent="0.3">
      <c r="A1230" s="47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</row>
    <row r="1231" spans="1:14" s="50" customFormat="1" x14ac:dyDescent="0.3">
      <c r="A1231" s="47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</row>
    <row r="1232" spans="1:14" s="50" customFormat="1" x14ac:dyDescent="0.3">
      <c r="A1232" s="47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</row>
    <row r="1233" spans="1:14" s="50" customFormat="1" x14ac:dyDescent="0.3">
      <c r="A1233" s="47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</row>
    <row r="1234" spans="1:14" s="50" customFormat="1" x14ac:dyDescent="0.3">
      <c r="A1234" s="47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</row>
    <row r="1235" spans="1:14" s="50" customFormat="1" x14ac:dyDescent="0.3">
      <c r="A1235" s="47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</row>
    <row r="1236" spans="1:14" s="50" customFormat="1" x14ac:dyDescent="0.3">
      <c r="A1236" s="47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</row>
    <row r="1237" spans="1:14" s="50" customFormat="1" x14ac:dyDescent="0.3">
      <c r="A1237" s="47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</row>
    <row r="1238" spans="1:14" s="50" customFormat="1" x14ac:dyDescent="0.3">
      <c r="A1238" s="47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</row>
    <row r="1239" spans="1:14" s="50" customFormat="1" x14ac:dyDescent="0.3">
      <c r="A1239" s="47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</row>
    <row r="1240" spans="1:14" s="50" customFormat="1" x14ac:dyDescent="0.3">
      <c r="A1240" s="47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</row>
    <row r="1241" spans="1:14" s="50" customFormat="1" x14ac:dyDescent="0.3">
      <c r="A1241" s="47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</row>
    <row r="1242" spans="1:14" s="50" customFormat="1" x14ac:dyDescent="0.3">
      <c r="A1242" s="47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</row>
    <row r="1243" spans="1:14" s="50" customFormat="1" x14ac:dyDescent="0.3">
      <c r="A1243" s="47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</row>
    <row r="1244" spans="1:14" s="50" customFormat="1" x14ac:dyDescent="0.3">
      <c r="A1244" s="47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</row>
    <row r="1245" spans="1:14" s="50" customFormat="1" x14ac:dyDescent="0.3">
      <c r="A1245" s="47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</row>
    <row r="1246" spans="1:14" s="50" customFormat="1" x14ac:dyDescent="0.3">
      <c r="A1246" s="47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</row>
    <row r="1247" spans="1:14" s="50" customFormat="1" x14ac:dyDescent="0.3">
      <c r="A1247" s="47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</row>
    <row r="1248" spans="1:14" s="50" customFormat="1" x14ac:dyDescent="0.3">
      <c r="A1248" s="47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</row>
    <row r="1249" spans="1:14" s="50" customFormat="1" x14ac:dyDescent="0.3">
      <c r="A1249" s="47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</row>
    <row r="1250" spans="1:14" s="50" customFormat="1" x14ac:dyDescent="0.3">
      <c r="A1250" s="47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</row>
    <row r="1251" spans="1:14" s="50" customFormat="1" x14ac:dyDescent="0.3">
      <c r="A1251" s="47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</row>
    <row r="1252" spans="1:14" s="50" customFormat="1" x14ac:dyDescent="0.3">
      <c r="A1252" s="47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</row>
    <row r="1253" spans="1:14" s="50" customFormat="1" x14ac:dyDescent="0.3">
      <c r="A1253" s="47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</row>
    <row r="1254" spans="1:14" s="50" customFormat="1" x14ac:dyDescent="0.3">
      <c r="A1254" s="47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</row>
    <row r="1255" spans="1:14" s="50" customFormat="1" x14ac:dyDescent="0.3">
      <c r="A1255" s="47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</row>
    <row r="1256" spans="1:14" s="50" customFormat="1" x14ac:dyDescent="0.3">
      <c r="A1256" s="47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</row>
    <row r="1257" spans="1:14" s="50" customFormat="1" x14ac:dyDescent="0.3">
      <c r="A1257" s="47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</row>
    <row r="1258" spans="1:14" s="50" customFormat="1" x14ac:dyDescent="0.3">
      <c r="A1258" s="47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</row>
    <row r="1259" spans="1:14" s="50" customFormat="1" x14ac:dyDescent="0.3">
      <c r="A1259" s="47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</row>
    <row r="1260" spans="1:14" s="50" customFormat="1" x14ac:dyDescent="0.3">
      <c r="A1260" s="47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</row>
    <row r="1261" spans="1:14" s="50" customFormat="1" x14ac:dyDescent="0.3">
      <c r="A1261" s="47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</row>
    <row r="1262" spans="1:14" s="50" customFormat="1" x14ac:dyDescent="0.3">
      <c r="A1262" s="47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</row>
    <row r="1263" spans="1:14" s="50" customFormat="1" x14ac:dyDescent="0.3">
      <c r="A1263" s="47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</row>
    <row r="1264" spans="1:14" s="50" customFormat="1" x14ac:dyDescent="0.3">
      <c r="A1264" s="47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</row>
    <row r="1265" spans="1:14" s="50" customFormat="1" x14ac:dyDescent="0.3">
      <c r="A1265" s="47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</row>
    <row r="1266" spans="1:14" s="50" customFormat="1" x14ac:dyDescent="0.3">
      <c r="A1266" s="47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</row>
    <row r="1267" spans="1:14" s="50" customFormat="1" x14ac:dyDescent="0.3">
      <c r="A1267" s="47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</row>
    <row r="1268" spans="1:14" s="50" customFormat="1" x14ac:dyDescent="0.3">
      <c r="A1268" s="47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</row>
    <row r="1269" spans="1:14" s="50" customFormat="1" x14ac:dyDescent="0.3">
      <c r="A1269" s="47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</row>
    <row r="1270" spans="1:14" s="50" customFormat="1" x14ac:dyDescent="0.3">
      <c r="A1270" s="47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</row>
    <row r="1271" spans="1:14" s="50" customFormat="1" x14ac:dyDescent="0.3">
      <c r="A1271" s="47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</row>
    <row r="1272" spans="1:14" s="50" customFormat="1" x14ac:dyDescent="0.3">
      <c r="A1272" s="47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</row>
    <row r="1273" spans="1:14" s="50" customFormat="1" x14ac:dyDescent="0.3">
      <c r="A1273" s="47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</row>
    <row r="1274" spans="1:14" s="50" customFormat="1" x14ac:dyDescent="0.3">
      <c r="A1274" s="47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</row>
    <row r="1275" spans="1:14" s="50" customFormat="1" x14ac:dyDescent="0.3">
      <c r="A1275" s="47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</row>
    <row r="1276" spans="1:14" s="50" customFormat="1" x14ac:dyDescent="0.3">
      <c r="A1276" s="47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</row>
    <row r="1277" spans="1:14" s="50" customFormat="1" x14ac:dyDescent="0.3">
      <c r="A1277" s="47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</row>
    <row r="1278" spans="1:14" s="50" customFormat="1" x14ac:dyDescent="0.3">
      <c r="A1278" s="47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</row>
    <row r="1279" spans="1:14" s="50" customFormat="1" x14ac:dyDescent="0.3">
      <c r="A1279" s="47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</row>
    <row r="1280" spans="1:14" s="50" customFormat="1" x14ac:dyDescent="0.3">
      <c r="A1280" s="47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</row>
    <row r="1281" spans="1:14" s="50" customFormat="1" x14ac:dyDescent="0.3">
      <c r="A1281" s="47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</row>
    <row r="1282" spans="1:14" s="50" customFormat="1" x14ac:dyDescent="0.3">
      <c r="A1282" s="47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</row>
    <row r="1283" spans="1:14" s="50" customFormat="1" x14ac:dyDescent="0.3">
      <c r="A1283" s="47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</row>
    <row r="1284" spans="1:14" s="50" customFormat="1" x14ac:dyDescent="0.3">
      <c r="A1284" s="47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</row>
    <row r="1285" spans="1:14" s="50" customFormat="1" x14ac:dyDescent="0.3">
      <c r="A1285" s="47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</row>
    <row r="1286" spans="1:14" s="50" customFormat="1" x14ac:dyDescent="0.3">
      <c r="A1286" s="47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</row>
    <row r="1287" spans="1:14" s="50" customFormat="1" x14ac:dyDescent="0.3">
      <c r="A1287" s="47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</row>
    <row r="1288" spans="1:14" s="50" customFormat="1" x14ac:dyDescent="0.3">
      <c r="A1288" s="47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</row>
    <row r="1289" spans="1:14" s="50" customFormat="1" x14ac:dyDescent="0.3">
      <c r="A1289" s="47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</row>
    <row r="1290" spans="1:14" s="50" customFormat="1" x14ac:dyDescent="0.3">
      <c r="A1290" s="47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</row>
    <row r="1291" spans="1:14" s="50" customFormat="1" x14ac:dyDescent="0.3">
      <c r="A1291" s="47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</row>
    <row r="1292" spans="1:14" s="50" customFormat="1" x14ac:dyDescent="0.3">
      <c r="A1292" s="47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</row>
    <row r="1293" spans="1:14" s="50" customFormat="1" x14ac:dyDescent="0.3">
      <c r="A1293" s="47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</row>
    <row r="1294" spans="1:14" s="50" customFormat="1" x14ac:dyDescent="0.3">
      <c r="A1294" s="47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</row>
    <row r="1295" spans="1:14" s="50" customFormat="1" x14ac:dyDescent="0.3">
      <c r="A1295" s="47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</row>
    <row r="1296" spans="1:14" s="50" customFormat="1" x14ac:dyDescent="0.3">
      <c r="A1296" s="47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</row>
    <row r="1297" spans="1:14" s="50" customFormat="1" x14ac:dyDescent="0.3">
      <c r="A1297" s="47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</row>
    <row r="1298" spans="1:14" s="50" customFormat="1" x14ac:dyDescent="0.3">
      <c r="A1298" s="47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</row>
    <row r="1299" spans="1:14" s="50" customFormat="1" x14ac:dyDescent="0.3">
      <c r="A1299" s="47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</row>
    <row r="1300" spans="1:14" s="50" customFormat="1" x14ac:dyDescent="0.3">
      <c r="A1300" s="47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</row>
    <row r="1301" spans="1:14" s="50" customFormat="1" x14ac:dyDescent="0.3">
      <c r="A1301" s="47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</row>
    <row r="1302" spans="1:14" s="50" customFormat="1" x14ac:dyDescent="0.3">
      <c r="A1302" s="47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</row>
    <row r="1303" spans="1:14" s="50" customFormat="1" x14ac:dyDescent="0.3">
      <c r="A1303" s="47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</row>
    <row r="1304" spans="1:14" s="50" customFormat="1" x14ac:dyDescent="0.3">
      <c r="A1304" s="47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</row>
    <row r="1305" spans="1:14" s="50" customFormat="1" x14ac:dyDescent="0.3">
      <c r="A1305" s="47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</row>
    <row r="1306" spans="1:14" s="50" customFormat="1" x14ac:dyDescent="0.3">
      <c r="A1306" s="47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</row>
    <row r="1307" spans="1:14" s="50" customFormat="1" x14ac:dyDescent="0.3">
      <c r="A1307" s="47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</row>
    <row r="1308" spans="1:14" s="50" customFormat="1" x14ac:dyDescent="0.3">
      <c r="A1308" s="47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</row>
    <row r="1309" spans="1:14" s="50" customFormat="1" x14ac:dyDescent="0.3">
      <c r="A1309" s="47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</row>
    <row r="1310" spans="1:14" s="50" customFormat="1" x14ac:dyDescent="0.3">
      <c r="A1310" s="47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</row>
    <row r="1311" spans="1:14" s="50" customFormat="1" x14ac:dyDescent="0.3">
      <c r="A1311" s="47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</row>
    <row r="1312" spans="1:14" s="50" customFormat="1" x14ac:dyDescent="0.3">
      <c r="A1312" s="47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</row>
    <row r="1313" spans="1:14" s="50" customFormat="1" x14ac:dyDescent="0.3">
      <c r="A1313" s="47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</row>
    <row r="1314" spans="1:14" s="50" customFormat="1" x14ac:dyDescent="0.3">
      <c r="A1314" s="47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</row>
    <row r="1315" spans="1:14" s="50" customFormat="1" x14ac:dyDescent="0.3">
      <c r="A1315" s="47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</row>
    <row r="1316" spans="1:14" s="50" customFormat="1" x14ac:dyDescent="0.3">
      <c r="A1316" s="47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</row>
    <row r="1317" spans="1:14" s="50" customFormat="1" x14ac:dyDescent="0.3">
      <c r="A1317" s="47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</row>
    <row r="1318" spans="1:14" s="50" customFormat="1" x14ac:dyDescent="0.3">
      <c r="A1318" s="47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</row>
    <row r="1319" spans="1:14" s="50" customFormat="1" x14ac:dyDescent="0.3">
      <c r="A1319" s="47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</row>
    <row r="1320" spans="1:14" s="50" customFormat="1" x14ac:dyDescent="0.3">
      <c r="A1320" s="47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</row>
    <row r="1321" spans="1:14" s="50" customFormat="1" x14ac:dyDescent="0.3">
      <c r="A1321" s="47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</row>
    <row r="1322" spans="1:14" s="50" customFormat="1" x14ac:dyDescent="0.3">
      <c r="A1322" s="47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</row>
    <row r="1323" spans="1:14" s="50" customFormat="1" x14ac:dyDescent="0.3">
      <c r="A1323" s="47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</row>
    <row r="1324" spans="1:14" s="50" customFormat="1" x14ac:dyDescent="0.3">
      <c r="A1324" s="47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</row>
    <row r="1325" spans="1:14" s="50" customFormat="1" x14ac:dyDescent="0.3">
      <c r="A1325" s="47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</row>
    <row r="1326" spans="1:14" s="50" customFormat="1" x14ac:dyDescent="0.3">
      <c r="A1326" s="47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</row>
    <row r="1327" spans="1:14" s="50" customFormat="1" x14ac:dyDescent="0.3">
      <c r="A1327" s="47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</row>
    <row r="1328" spans="1:14" s="50" customFormat="1" x14ac:dyDescent="0.3">
      <c r="A1328" s="47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</row>
    <row r="1329" spans="1:14" s="50" customFormat="1" x14ac:dyDescent="0.3">
      <c r="A1329" s="47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</row>
    <row r="1330" spans="1:14" s="50" customFormat="1" x14ac:dyDescent="0.3">
      <c r="A1330" s="47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</row>
    <row r="1331" spans="1:14" s="50" customFormat="1" x14ac:dyDescent="0.3">
      <c r="A1331" s="47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</row>
    <row r="1332" spans="1:14" s="50" customFormat="1" x14ac:dyDescent="0.3">
      <c r="A1332" s="47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</row>
    <row r="1333" spans="1:14" s="50" customFormat="1" x14ac:dyDescent="0.3">
      <c r="A1333" s="47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</row>
    <row r="1334" spans="1:14" s="50" customFormat="1" x14ac:dyDescent="0.3">
      <c r="A1334" s="47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</row>
    <row r="1335" spans="1:14" s="50" customFormat="1" x14ac:dyDescent="0.3">
      <c r="A1335" s="47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</row>
    <row r="1336" spans="1:14" s="50" customFormat="1" x14ac:dyDescent="0.3">
      <c r="A1336" s="47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</row>
    <row r="1337" spans="1:14" s="50" customFormat="1" x14ac:dyDescent="0.3">
      <c r="A1337" s="47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</row>
    <row r="1338" spans="1:14" s="50" customFormat="1" x14ac:dyDescent="0.3">
      <c r="A1338" s="47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</row>
    <row r="1339" spans="1:14" s="50" customFormat="1" x14ac:dyDescent="0.3">
      <c r="A1339" s="47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</row>
    <row r="1340" spans="1:14" s="50" customFormat="1" x14ac:dyDescent="0.3">
      <c r="A1340" s="47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</row>
    <row r="1341" spans="1:14" s="50" customFormat="1" x14ac:dyDescent="0.3">
      <c r="A1341" s="47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</row>
    <row r="1342" spans="1:14" s="50" customFormat="1" x14ac:dyDescent="0.3">
      <c r="A1342" s="47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</row>
    <row r="1343" spans="1:14" s="50" customFormat="1" x14ac:dyDescent="0.3">
      <c r="A1343" s="47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</row>
    <row r="1344" spans="1:14" s="50" customFormat="1" x14ac:dyDescent="0.3">
      <c r="A1344" s="47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</row>
    <row r="1345" spans="1:14" s="50" customFormat="1" x14ac:dyDescent="0.3">
      <c r="A1345" s="47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</row>
    <row r="1346" spans="1:14" s="50" customFormat="1" x14ac:dyDescent="0.3">
      <c r="A1346" s="47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</row>
    <row r="1347" spans="1:14" s="50" customFormat="1" x14ac:dyDescent="0.3">
      <c r="A1347" s="47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</row>
    <row r="1348" spans="1:14" s="50" customFormat="1" x14ac:dyDescent="0.3">
      <c r="A1348" s="47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</row>
    <row r="1349" spans="1:14" s="50" customFormat="1" x14ac:dyDescent="0.3">
      <c r="A1349" s="47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</row>
    <row r="1350" spans="1:14" s="50" customFormat="1" x14ac:dyDescent="0.3">
      <c r="A1350" s="47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</row>
    <row r="1351" spans="1:14" s="50" customFormat="1" x14ac:dyDescent="0.3">
      <c r="A1351" s="47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</row>
    <row r="1352" spans="1:14" s="50" customFormat="1" x14ac:dyDescent="0.3">
      <c r="A1352" s="47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</row>
    <row r="1353" spans="1:14" s="50" customFormat="1" x14ac:dyDescent="0.3">
      <c r="A1353" s="47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</row>
    <row r="1354" spans="1:14" s="50" customFormat="1" x14ac:dyDescent="0.3">
      <c r="A1354" s="47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</row>
    <row r="1355" spans="1:14" s="50" customFormat="1" x14ac:dyDescent="0.3">
      <c r="A1355" s="47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</row>
    <row r="1356" spans="1:14" s="50" customFormat="1" x14ac:dyDescent="0.3">
      <c r="A1356" s="47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</row>
    <row r="1357" spans="1:14" s="50" customFormat="1" x14ac:dyDescent="0.3">
      <c r="A1357" s="47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</row>
    <row r="1358" spans="1:14" s="50" customFormat="1" x14ac:dyDescent="0.3">
      <c r="A1358" s="47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</row>
    <row r="1359" spans="1:14" s="50" customFormat="1" x14ac:dyDescent="0.3">
      <c r="A1359" s="47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</row>
    <row r="1360" spans="1:14" s="50" customFormat="1" x14ac:dyDescent="0.3">
      <c r="A1360" s="47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</row>
    <row r="1361" spans="1:14" s="50" customFormat="1" x14ac:dyDescent="0.3">
      <c r="A1361" s="47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</row>
    <row r="1362" spans="1:14" s="50" customFormat="1" x14ac:dyDescent="0.3">
      <c r="A1362" s="47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</row>
    <row r="1363" spans="1:14" s="50" customFormat="1" x14ac:dyDescent="0.3">
      <c r="A1363" s="47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</row>
    <row r="1364" spans="1:14" s="50" customFormat="1" x14ac:dyDescent="0.3">
      <c r="A1364" s="47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</row>
    <row r="1365" spans="1:14" s="50" customFormat="1" x14ac:dyDescent="0.3">
      <c r="A1365" s="47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</row>
    <row r="1366" spans="1:14" s="50" customFormat="1" x14ac:dyDescent="0.3">
      <c r="A1366" s="47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</row>
    <row r="1367" spans="1:14" s="50" customFormat="1" x14ac:dyDescent="0.3">
      <c r="A1367" s="47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</row>
    <row r="1368" spans="1:14" s="50" customFormat="1" x14ac:dyDescent="0.3">
      <c r="A1368" s="47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</row>
    <row r="1369" spans="1:14" s="50" customFormat="1" x14ac:dyDescent="0.3">
      <c r="A1369" s="47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</row>
    <row r="1370" spans="1:14" s="50" customFormat="1" x14ac:dyDescent="0.3">
      <c r="A1370" s="47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</row>
    <row r="1371" spans="1:14" s="50" customFormat="1" x14ac:dyDescent="0.3">
      <c r="A1371" s="47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</row>
    <row r="1372" spans="1:14" s="50" customFormat="1" x14ac:dyDescent="0.3">
      <c r="A1372" s="47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</row>
    <row r="1373" spans="1:14" s="50" customFormat="1" x14ac:dyDescent="0.3">
      <c r="A1373" s="47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</row>
    <row r="1374" spans="1:14" s="50" customFormat="1" x14ac:dyDescent="0.3">
      <c r="A1374" s="47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</row>
    <row r="1375" spans="1:14" s="50" customFormat="1" x14ac:dyDescent="0.3">
      <c r="A1375" s="47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</row>
    <row r="1376" spans="1:14" s="50" customFormat="1" x14ac:dyDescent="0.3">
      <c r="A1376" s="47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</row>
    <row r="1377" spans="1:14" s="50" customFormat="1" x14ac:dyDescent="0.3">
      <c r="A1377" s="47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</row>
    <row r="1378" spans="1:14" s="50" customFormat="1" x14ac:dyDescent="0.3">
      <c r="A1378" s="47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</row>
    <row r="1379" spans="1:14" s="50" customFormat="1" x14ac:dyDescent="0.3">
      <c r="A1379" s="47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</row>
    <row r="1380" spans="1:14" s="50" customFormat="1" x14ac:dyDescent="0.3">
      <c r="A1380" s="47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</row>
    <row r="1381" spans="1:14" s="50" customFormat="1" x14ac:dyDescent="0.3">
      <c r="A1381" s="47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</row>
    <row r="1382" spans="1:14" s="50" customFormat="1" x14ac:dyDescent="0.3">
      <c r="A1382" s="47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</row>
    <row r="1383" spans="1:14" s="50" customFormat="1" x14ac:dyDescent="0.3">
      <c r="A1383" s="47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</row>
    <row r="1384" spans="1:14" s="50" customFormat="1" x14ac:dyDescent="0.3">
      <c r="A1384" s="47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</row>
    <row r="1385" spans="1:14" s="50" customFormat="1" x14ac:dyDescent="0.3">
      <c r="A1385" s="47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</row>
    <row r="1386" spans="1:14" s="50" customFormat="1" x14ac:dyDescent="0.3">
      <c r="A1386" s="47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</row>
    <row r="1387" spans="1:14" s="50" customFormat="1" x14ac:dyDescent="0.3">
      <c r="A1387" s="47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</row>
    <row r="1388" spans="1:14" s="50" customFormat="1" x14ac:dyDescent="0.3">
      <c r="A1388" s="47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</row>
    <row r="1389" spans="1:14" s="50" customFormat="1" x14ac:dyDescent="0.3">
      <c r="A1389" s="47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</row>
    <row r="1390" spans="1:14" s="50" customFormat="1" x14ac:dyDescent="0.3">
      <c r="A1390" s="47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</row>
    <row r="1391" spans="1:14" s="50" customFormat="1" x14ac:dyDescent="0.3">
      <c r="A1391" s="47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</row>
    <row r="1392" spans="1:14" s="50" customFormat="1" x14ac:dyDescent="0.3">
      <c r="A1392" s="47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</row>
    <row r="1393" spans="1:14" s="50" customFormat="1" x14ac:dyDescent="0.3">
      <c r="A1393" s="47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</row>
    <row r="1394" spans="1:14" s="50" customFormat="1" x14ac:dyDescent="0.3">
      <c r="A1394" s="47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</row>
    <row r="1395" spans="1:14" s="50" customFormat="1" x14ac:dyDescent="0.3">
      <c r="A1395" s="47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</row>
    <row r="1396" spans="1:14" s="50" customFormat="1" x14ac:dyDescent="0.3">
      <c r="A1396" s="47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</row>
    <row r="1397" spans="1:14" s="50" customFormat="1" x14ac:dyDescent="0.3">
      <c r="A1397" s="47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</row>
    <row r="1398" spans="1:14" s="50" customFormat="1" x14ac:dyDescent="0.3">
      <c r="A1398" s="47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</row>
    <row r="1399" spans="1:14" s="50" customFormat="1" x14ac:dyDescent="0.3">
      <c r="A1399" s="47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</row>
    <row r="1400" spans="1:14" s="50" customFormat="1" x14ac:dyDescent="0.3">
      <c r="A1400" s="47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</row>
    <row r="1401" spans="1:14" s="50" customFormat="1" x14ac:dyDescent="0.3">
      <c r="A1401" s="47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</row>
    <row r="1402" spans="1:14" s="50" customFormat="1" x14ac:dyDescent="0.3">
      <c r="A1402" s="47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</row>
    <row r="1403" spans="1:14" s="50" customFormat="1" x14ac:dyDescent="0.3">
      <c r="A1403" s="47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</row>
    <row r="1404" spans="1:14" s="50" customFormat="1" x14ac:dyDescent="0.3">
      <c r="A1404" s="47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</row>
    <row r="1405" spans="1:14" s="50" customFormat="1" x14ac:dyDescent="0.3">
      <c r="A1405" s="47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</row>
    <row r="1406" spans="1:14" s="50" customFormat="1" x14ac:dyDescent="0.3">
      <c r="A1406" s="47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</row>
    <row r="1407" spans="1:14" s="50" customFormat="1" x14ac:dyDescent="0.3">
      <c r="A1407" s="47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</row>
    <row r="1408" spans="1:14" s="50" customFormat="1" x14ac:dyDescent="0.3">
      <c r="A1408" s="47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</row>
    <row r="1409" spans="1:14" s="50" customFormat="1" x14ac:dyDescent="0.3">
      <c r="A1409" s="47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</row>
    <row r="1410" spans="1:14" s="50" customFormat="1" x14ac:dyDescent="0.3">
      <c r="A1410" s="47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</row>
    <row r="1411" spans="1:14" s="50" customFormat="1" x14ac:dyDescent="0.3">
      <c r="A1411" s="47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</row>
    <row r="1412" spans="1:14" s="50" customFormat="1" x14ac:dyDescent="0.3">
      <c r="A1412" s="47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</row>
    <row r="1413" spans="1:14" s="50" customFormat="1" x14ac:dyDescent="0.3">
      <c r="A1413" s="47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</row>
    <row r="1414" spans="1:14" s="50" customFormat="1" x14ac:dyDescent="0.3">
      <c r="A1414" s="47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</row>
    <row r="1415" spans="1:14" s="50" customFormat="1" x14ac:dyDescent="0.3">
      <c r="A1415" s="47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</row>
    <row r="1416" spans="1:14" s="50" customFormat="1" x14ac:dyDescent="0.3">
      <c r="A1416" s="47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</row>
    <row r="1417" spans="1:14" s="50" customFormat="1" x14ac:dyDescent="0.3">
      <c r="A1417" s="47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</row>
    <row r="1418" spans="1:14" s="50" customFormat="1" x14ac:dyDescent="0.3">
      <c r="A1418" s="47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</row>
    <row r="1419" spans="1:14" s="50" customFormat="1" x14ac:dyDescent="0.3">
      <c r="A1419" s="47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</row>
    <row r="1420" spans="1:14" s="50" customFormat="1" x14ac:dyDescent="0.3">
      <c r="A1420" s="47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</row>
    <row r="1421" spans="1:14" s="50" customFormat="1" x14ac:dyDescent="0.3">
      <c r="A1421" s="47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</row>
    <row r="1422" spans="1:14" s="50" customFormat="1" x14ac:dyDescent="0.3">
      <c r="A1422" s="47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</row>
    <row r="1423" spans="1:14" s="50" customFormat="1" x14ac:dyDescent="0.3">
      <c r="A1423" s="47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</row>
    <row r="1424" spans="1:14" s="50" customFormat="1" x14ac:dyDescent="0.3">
      <c r="A1424" s="47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</row>
    <row r="1425" spans="1:14" s="50" customFormat="1" x14ac:dyDescent="0.3">
      <c r="A1425" s="47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</row>
    <row r="1426" spans="1:14" s="50" customFormat="1" x14ac:dyDescent="0.3">
      <c r="A1426" s="47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</row>
    <row r="1427" spans="1:14" s="50" customFormat="1" x14ac:dyDescent="0.3">
      <c r="A1427" s="47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</row>
    <row r="1428" spans="1:14" s="50" customFormat="1" x14ac:dyDescent="0.3">
      <c r="A1428" s="47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</row>
    <row r="1429" spans="1:14" s="50" customFormat="1" x14ac:dyDescent="0.3">
      <c r="A1429" s="47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</row>
    <row r="1430" spans="1:14" s="50" customFormat="1" x14ac:dyDescent="0.3">
      <c r="A1430" s="47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</row>
    <row r="1431" spans="1:14" s="50" customFormat="1" x14ac:dyDescent="0.3">
      <c r="A1431" s="47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</row>
    <row r="1432" spans="1:14" s="50" customFormat="1" x14ac:dyDescent="0.3">
      <c r="A1432" s="47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</row>
    <row r="1433" spans="1:14" s="50" customFormat="1" x14ac:dyDescent="0.3">
      <c r="A1433" s="47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</row>
    <row r="1434" spans="1:14" s="50" customFormat="1" x14ac:dyDescent="0.3">
      <c r="A1434" s="47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</row>
    <row r="1435" spans="1:14" s="50" customFormat="1" x14ac:dyDescent="0.3">
      <c r="A1435" s="47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</row>
    <row r="1436" spans="1:14" s="50" customFormat="1" x14ac:dyDescent="0.3">
      <c r="A1436" s="47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</row>
    <row r="1437" spans="1:14" s="50" customFormat="1" x14ac:dyDescent="0.3">
      <c r="A1437" s="47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</row>
    <row r="1438" spans="1:14" s="50" customFormat="1" x14ac:dyDescent="0.3">
      <c r="A1438" s="47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</row>
    <row r="1439" spans="1:14" s="50" customFormat="1" x14ac:dyDescent="0.3">
      <c r="A1439" s="47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</row>
    <row r="1440" spans="1:14" s="50" customFormat="1" x14ac:dyDescent="0.3">
      <c r="A1440" s="47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</row>
    <row r="1441" spans="1:14" s="50" customFormat="1" x14ac:dyDescent="0.3">
      <c r="A1441" s="47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</row>
    <row r="1442" spans="1:14" s="50" customFormat="1" x14ac:dyDescent="0.3">
      <c r="A1442" s="47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</row>
    <row r="1443" spans="1:14" s="50" customFormat="1" x14ac:dyDescent="0.3">
      <c r="A1443" s="47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</row>
    <row r="1444" spans="1:14" s="50" customFormat="1" x14ac:dyDescent="0.3">
      <c r="A1444" s="47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</row>
    <row r="1445" spans="1:14" s="50" customFormat="1" x14ac:dyDescent="0.3">
      <c r="A1445" s="47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</row>
    <row r="1446" spans="1:14" s="50" customFormat="1" x14ac:dyDescent="0.3">
      <c r="A1446" s="47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</row>
    <row r="1447" spans="1:14" s="50" customFormat="1" x14ac:dyDescent="0.3">
      <c r="A1447" s="47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</row>
    <row r="1448" spans="1:14" s="50" customFormat="1" x14ac:dyDescent="0.3">
      <c r="A1448" s="47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</row>
    <row r="1449" spans="1:14" s="50" customFormat="1" x14ac:dyDescent="0.3">
      <c r="A1449" s="47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</row>
    <row r="1450" spans="1:14" s="50" customFormat="1" x14ac:dyDescent="0.3">
      <c r="A1450" s="47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</row>
    <row r="1451" spans="1:14" s="50" customFormat="1" x14ac:dyDescent="0.3">
      <c r="A1451" s="47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</row>
    <row r="1452" spans="1:14" s="50" customFormat="1" x14ac:dyDescent="0.3">
      <c r="A1452" s="47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</row>
    <row r="1453" spans="1:14" s="50" customFormat="1" x14ac:dyDescent="0.3">
      <c r="A1453" s="47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</row>
    <row r="1454" spans="1:14" s="50" customFormat="1" x14ac:dyDescent="0.3">
      <c r="A1454" s="47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</row>
    <row r="1455" spans="1:14" s="50" customFormat="1" x14ac:dyDescent="0.3">
      <c r="A1455" s="47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</row>
    <row r="1456" spans="1:14" s="50" customFormat="1" x14ac:dyDescent="0.3">
      <c r="A1456" s="47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</row>
    <row r="1457" spans="1:14" s="50" customFormat="1" x14ac:dyDescent="0.3">
      <c r="A1457" s="47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</row>
    <row r="1458" spans="1:14" s="50" customFormat="1" x14ac:dyDescent="0.3">
      <c r="A1458" s="47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</row>
    <row r="1459" spans="1:14" s="50" customFormat="1" x14ac:dyDescent="0.3">
      <c r="A1459" s="47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</row>
    <row r="1460" spans="1:14" s="50" customFormat="1" x14ac:dyDescent="0.3">
      <c r="A1460" s="47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</row>
    <row r="1461" spans="1:14" s="50" customFormat="1" x14ac:dyDescent="0.3">
      <c r="A1461" s="47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</row>
    <row r="1462" spans="1:14" s="50" customFormat="1" x14ac:dyDescent="0.3">
      <c r="A1462" s="47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</row>
    <row r="1463" spans="1:14" s="50" customFormat="1" x14ac:dyDescent="0.3">
      <c r="A1463" s="47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</row>
    <row r="1464" spans="1:14" s="50" customFormat="1" x14ac:dyDescent="0.3">
      <c r="A1464" s="47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</row>
    <row r="1465" spans="1:14" s="50" customFormat="1" x14ac:dyDescent="0.3">
      <c r="A1465" s="47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</row>
    <row r="1466" spans="1:14" s="50" customFormat="1" x14ac:dyDescent="0.3">
      <c r="A1466" s="47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</row>
    <row r="1467" spans="1:14" s="50" customFormat="1" x14ac:dyDescent="0.3">
      <c r="A1467" s="47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</row>
    <row r="1468" spans="1:14" s="50" customFormat="1" x14ac:dyDescent="0.3">
      <c r="A1468" s="47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</row>
    <row r="1469" spans="1:14" s="50" customFormat="1" x14ac:dyDescent="0.3">
      <c r="A1469" s="47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</row>
    <row r="1470" spans="1:14" s="50" customFormat="1" x14ac:dyDescent="0.3">
      <c r="A1470" s="47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</row>
    <row r="1471" spans="1:14" s="50" customFormat="1" x14ac:dyDescent="0.3">
      <c r="A1471" s="47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</row>
    <row r="1472" spans="1:14" s="50" customFormat="1" x14ac:dyDescent="0.3">
      <c r="A1472" s="47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</row>
    <row r="1473" spans="1:14" s="50" customFormat="1" x14ac:dyDescent="0.3">
      <c r="A1473" s="47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</row>
    <row r="1474" spans="1:14" s="50" customFormat="1" x14ac:dyDescent="0.3">
      <c r="A1474" s="47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</row>
    <row r="1475" spans="1:14" s="50" customFormat="1" x14ac:dyDescent="0.3">
      <c r="A1475" s="47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</row>
    <row r="1476" spans="1:14" s="50" customFormat="1" x14ac:dyDescent="0.3">
      <c r="A1476" s="47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</row>
    <row r="1477" spans="1:14" s="50" customFormat="1" x14ac:dyDescent="0.3">
      <c r="A1477" s="47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</row>
    <row r="1478" spans="1:14" s="50" customFormat="1" x14ac:dyDescent="0.3">
      <c r="A1478" s="47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</row>
    <row r="1479" spans="1:14" s="50" customFormat="1" x14ac:dyDescent="0.3">
      <c r="A1479" s="47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</row>
    <row r="1480" spans="1:14" s="50" customFormat="1" x14ac:dyDescent="0.3">
      <c r="A1480" s="47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</row>
    <row r="1481" spans="1:14" s="50" customFormat="1" x14ac:dyDescent="0.3">
      <c r="A1481" s="47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</row>
    <row r="1482" spans="1:14" s="50" customFormat="1" x14ac:dyDescent="0.3">
      <c r="A1482" s="47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</row>
    <row r="1483" spans="1:14" s="50" customFormat="1" x14ac:dyDescent="0.3">
      <c r="A1483" s="47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</row>
    <row r="1484" spans="1:14" s="50" customFormat="1" x14ac:dyDescent="0.3">
      <c r="A1484" s="47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</row>
    <row r="1485" spans="1:14" s="50" customFormat="1" x14ac:dyDescent="0.3">
      <c r="A1485" s="47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</row>
    <row r="1486" spans="1:14" s="50" customFormat="1" x14ac:dyDescent="0.3">
      <c r="A1486" s="47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</row>
    <row r="1487" spans="1:14" s="50" customFormat="1" x14ac:dyDescent="0.3">
      <c r="A1487" s="47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</row>
    <row r="1488" spans="1:14" s="50" customFormat="1" x14ac:dyDescent="0.3">
      <c r="A1488" s="47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</row>
    <row r="1489" spans="1:14" s="50" customFormat="1" x14ac:dyDescent="0.3">
      <c r="A1489" s="47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</row>
    <row r="1490" spans="1:14" s="50" customFormat="1" x14ac:dyDescent="0.3">
      <c r="A1490" s="47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</row>
    <row r="1491" spans="1:14" s="50" customFormat="1" x14ac:dyDescent="0.3">
      <c r="A1491" s="47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</row>
    <row r="1492" spans="1:14" s="50" customFormat="1" x14ac:dyDescent="0.3">
      <c r="A1492" s="47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</row>
    <row r="1493" spans="1:14" s="50" customFormat="1" x14ac:dyDescent="0.3">
      <c r="A1493" s="47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</row>
    <row r="1494" spans="1:14" s="50" customFormat="1" x14ac:dyDescent="0.3">
      <c r="A1494" s="47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</row>
    <row r="1495" spans="1:14" s="50" customFormat="1" x14ac:dyDescent="0.3">
      <c r="A1495" s="47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</row>
    <row r="1496" spans="1:14" s="50" customFormat="1" x14ac:dyDescent="0.3">
      <c r="A1496" s="47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</row>
    <row r="1497" spans="1:14" s="50" customFormat="1" x14ac:dyDescent="0.3">
      <c r="A1497" s="47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</row>
    <row r="1498" spans="1:14" s="50" customFormat="1" x14ac:dyDescent="0.3">
      <c r="A1498" s="47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</row>
    <row r="1499" spans="1:14" s="50" customFormat="1" x14ac:dyDescent="0.3">
      <c r="A1499" s="47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</row>
    <row r="1500" spans="1:14" s="50" customFormat="1" x14ac:dyDescent="0.3">
      <c r="A1500" s="47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</row>
    <row r="1501" spans="1:14" s="50" customFormat="1" x14ac:dyDescent="0.3">
      <c r="A1501" s="47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</row>
    <row r="1502" spans="1:14" s="50" customFormat="1" x14ac:dyDescent="0.3">
      <c r="A1502" s="47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</row>
    <row r="1503" spans="1:14" s="50" customFormat="1" x14ac:dyDescent="0.3">
      <c r="A1503" s="47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</row>
    <row r="1504" spans="1:14" s="50" customFormat="1" x14ac:dyDescent="0.3">
      <c r="A1504" s="47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</row>
    <row r="1505" spans="1:14" s="50" customFormat="1" x14ac:dyDescent="0.3">
      <c r="A1505" s="47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</row>
    <row r="1506" spans="1:14" s="50" customFormat="1" x14ac:dyDescent="0.3">
      <c r="A1506" s="47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</row>
    <row r="1507" spans="1:14" s="50" customFormat="1" x14ac:dyDescent="0.3">
      <c r="A1507" s="47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</row>
    <row r="1508" spans="1:14" s="50" customFormat="1" x14ac:dyDescent="0.3">
      <c r="A1508" s="47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</row>
    <row r="1509" spans="1:14" s="50" customFormat="1" x14ac:dyDescent="0.3">
      <c r="A1509" s="47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</row>
    <row r="1510" spans="1:14" s="50" customFormat="1" x14ac:dyDescent="0.3">
      <c r="A1510" s="47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</row>
    <row r="1511" spans="1:14" s="50" customFormat="1" x14ac:dyDescent="0.3">
      <c r="A1511" s="47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</row>
    <row r="1512" spans="1:14" s="50" customFormat="1" x14ac:dyDescent="0.3">
      <c r="A1512" s="47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</row>
    <row r="1513" spans="1:14" s="50" customFormat="1" x14ac:dyDescent="0.3">
      <c r="A1513" s="47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</row>
    <row r="1514" spans="1:14" s="50" customFormat="1" x14ac:dyDescent="0.3">
      <c r="A1514" s="47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</row>
    <row r="1515" spans="1:14" s="50" customFormat="1" x14ac:dyDescent="0.3">
      <c r="A1515" s="47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</row>
    <row r="1516" spans="1:14" s="50" customFormat="1" x14ac:dyDescent="0.3">
      <c r="A1516" s="47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</row>
    <row r="1517" spans="1:14" s="50" customFormat="1" x14ac:dyDescent="0.3">
      <c r="A1517" s="47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</row>
    <row r="1518" spans="1:14" s="50" customFormat="1" x14ac:dyDescent="0.3">
      <c r="A1518" s="47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</row>
    <row r="1519" spans="1:14" s="50" customFormat="1" x14ac:dyDescent="0.3">
      <c r="A1519" s="47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</row>
    <row r="1520" spans="1:14" s="50" customFormat="1" x14ac:dyDescent="0.3">
      <c r="A1520" s="47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</row>
    <row r="1521" spans="1:14" s="50" customFormat="1" x14ac:dyDescent="0.3">
      <c r="A1521" s="47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</row>
    <row r="1522" spans="1:14" s="50" customFormat="1" x14ac:dyDescent="0.3">
      <c r="A1522" s="47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</row>
    <row r="1523" spans="1:14" s="50" customFormat="1" x14ac:dyDescent="0.3">
      <c r="A1523" s="47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</row>
    <row r="1524" spans="1:14" s="50" customFormat="1" x14ac:dyDescent="0.3">
      <c r="A1524" s="47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</row>
    <row r="1525" spans="1:14" s="50" customFormat="1" x14ac:dyDescent="0.3">
      <c r="A1525" s="47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</row>
    <row r="1526" spans="1:14" s="50" customFormat="1" x14ac:dyDescent="0.3">
      <c r="A1526" s="47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</row>
    <row r="1527" spans="1:14" s="50" customFormat="1" x14ac:dyDescent="0.3">
      <c r="A1527" s="47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</row>
    <row r="1528" spans="1:14" s="50" customFormat="1" x14ac:dyDescent="0.3">
      <c r="A1528" s="47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</row>
    <row r="1529" spans="1:14" s="50" customFormat="1" x14ac:dyDescent="0.3">
      <c r="A1529" s="47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</row>
    <row r="1530" spans="1:14" s="50" customFormat="1" x14ac:dyDescent="0.3">
      <c r="A1530" s="47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</row>
    <row r="1531" spans="1:14" s="50" customFormat="1" x14ac:dyDescent="0.3">
      <c r="A1531" s="47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</row>
    <row r="1532" spans="1:14" s="50" customFormat="1" x14ac:dyDescent="0.3">
      <c r="A1532" s="47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</row>
    <row r="1533" spans="1:14" s="50" customFormat="1" x14ac:dyDescent="0.3">
      <c r="A1533" s="47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</row>
    <row r="1534" spans="1:14" s="50" customFormat="1" x14ac:dyDescent="0.3">
      <c r="A1534" s="47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</row>
    <row r="1535" spans="1:14" s="50" customFormat="1" x14ac:dyDescent="0.3">
      <c r="A1535" s="47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</row>
    <row r="1536" spans="1:14" s="50" customFormat="1" x14ac:dyDescent="0.3">
      <c r="A1536" s="47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</row>
    <row r="1537" spans="1:14" s="50" customFormat="1" x14ac:dyDescent="0.3">
      <c r="A1537" s="47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</row>
    <row r="1538" spans="1:14" s="50" customFormat="1" x14ac:dyDescent="0.3">
      <c r="A1538" s="47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</row>
    <row r="1539" spans="1:14" s="50" customFormat="1" x14ac:dyDescent="0.3">
      <c r="A1539" s="47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</row>
    <row r="1540" spans="1:14" s="50" customFormat="1" x14ac:dyDescent="0.3">
      <c r="A1540" s="47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</row>
    <row r="1541" spans="1:14" s="50" customFormat="1" x14ac:dyDescent="0.3">
      <c r="A1541" s="47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</row>
    <row r="1542" spans="1:14" s="50" customFormat="1" x14ac:dyDescent="0.3">
      <c r="A1542" s="47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</row>
    <row r="1543" spans="1:14" s="50" customFormat="1" x14ac:dyDescent="0.3">
      <c r="A1543" s="47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</row>
    <row r="1544" spans="1:14" s="50" customFormat="1" x14ac:dyDescent="0.3">
      <c r="A1544" s="47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</row>
    <row r="1545" spans="1:14" s="50" customFormat="1" x14ac:dyDescent="0.3">
      <c r="A1545" s="47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</row>
    <row r="1546" spans="1:14" s="50" customFormat="1" x14ac:dyDescent="0.3">
      <c r="A1546" s="47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</row>
    <row r="1547" spans="1:14" s="50" customFormat="1" x14ac:dyDescent="0.3">
      <c r="A1547" s="47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</row>
    <row r="1548" spans="1:14" s="50" customFormat="1" x14ac:dyDescent="0.3">
      <c r="A1548" s="47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</row>
    <row r="1549" spans="1:14" s="50" customFormat="1" x14ac:dyDescent="0.3">
      <c r="A1549" s="47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</row>
    <row r="1550" spans="1:14" s="50" customFormat="1" x14ac:dyDescent="0.3">
      <c r="A1550" s="47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</row>
    <row r="1551" spans="1:14" s="50" customFormat="1" x14ac:dyDescent="0.3">
      <c r="A1551" s="47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</row>
    <row r="1552" spans="1:14" s="50" customFormat="1" x14ac:dyDescent="0.3">
      <c r="A1552" s="47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</row>
    <row r="1553" spans="1:14" s="50" customFormat="1" x14ac:dyDescent="0.3">
      <c r="A1553" s="47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</row>
    <row r="1554" spans="1:14" s="50" customFormat="1" x14ac:dyDescent="0.3">
      <c r="A1554" s="47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</row>
    <row r="1555" spans="1:14" s="50" customFormat="1" x14ac:dyDescent="0.3">
      <c r="A1555" s="47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</row>
    <row r="1556" spans="1:14" s="50" customFormat="1" x14ac:dyDescent="0.3">
      <c r="A1556" s="47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</row>
    <row r="1557" spans="1:14" s="50" customFormat="1" x14ac:dyDescent="0.3">
      <c r="A1557" s="47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</row>
    <row r="1558" spans="1:14" s="50" customFormat="1" x14ac:dyDescent="0.3">
      <c r="A1558" s="47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</row>
    <row r="1559" spans="1:14" s="50" customFormat="1" x14ac:dyDescent="0.3">
      <c r="A1559" s="47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</row>
    <row r="1560" spans="1:14" s="50" customFormat="1" x14ac:dyDescent="0.3">
      <c r="A1560" s="47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</row>
    <row r="1561" spans="1:14" s="50" customFormat="1" x14ac:dyDescent="0.3">
      <c r="A1561" s="47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</row>
    <row r="1562" spans="1:14" s="50" customFormat="1" x14ac:dyDescent="0.3">
      <c r="A1562" s="47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</row>
    <row r="1563" spans="1:14" s="50" customFormat="1" x14ac:dyDescent="0.3">
      <c r="A1563" s="47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</row>
    <row r="1564" spans="1:14" s="50" customFormat="1" x14ac:dyDescent="0.3">
      <c r="A1564" s="47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</row>
    <row r="1565" spans="1:14" s="50" customFormat="1" x14ac:dyDescent="0.3">
      <c r="A1565" s="47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</row>
    <row r="1566" spans="1:14" s="50" customFormat="1" x14ac:dyDescent="0.3">
      <c r="A1566" s="47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</row>
    <row r="1567" spans="1:14" s="50" customFormat="1" x14ac:dyDescent="0.3">
      <c r="A1567" s="47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</row>
    <row r="1568" spans="1:14" s="50" customFormat="1" x14ac:dyDescent="0.3">
      <c r="A1568" s="47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</row>
    <row r="1569" spans="1:14" s="50" customFormat="1" x14ac:dyDescent="0.3">
      <c r="A1569" s="47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</row>
    <row r="1570" spans="1:14" s="50" customFormat="1" x14ac:dyDescent="0.3">
      <c r="A1570" s="47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</row>
    <row r="1571" spans="1:14" s="50" customFormat="1" x14ac:dyDescent="0.3">
      <c r="A1571" s="47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</row>
    <row r="1572" spans="1:14" s="50" customFormat="1" x14ac:dyDescent="0.3">
      <c r="A1572" s="47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</row>
    <row r="1573" spans="1:14" s="50" customFormat="1" x14ac:dyDescent="0.3">
      <c r="A1573" s="47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</row>
    <row r="1574" spans="1:14" s="50" customFormat="1" x14ac:dyDescent="0.3">
      <c r="A1574" s="47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</row>
    <row r="1575" spans="1:14" s="50" customFormat="1" x14ac:dyDescent="0.3">
      <c r="A1575" s="47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</row>
    <row r="1576" spans="1:14" s="50" customFormat="1" x14ac:dyDescent="0.3">
      <c r="A1576" s="47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</row>
    <row r="1577" spans="1:14" s="50" customFormat="1" x14ac:dyDescent="0.3">
      <c r="A1577" s="47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</row>
    <row r="1578" spans="1:14" s="50" customFormat="1" x14ac:dyDescent="0.3">
      <c r="A1578" s="47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</row>
    <row r="1579" spans="1:14" s="50" customFormat="1" x14ac:dyDescent="0.3">
      <c r="A1579" s="47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</row>
    <row r="1580" spans="1:14" s="50" customFormat="1" x14ac:dyDescent="0.3">
      <c r="A1580" s="47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</row>
    <row r="1581" spans="1:14" s="50" customFormat="1" x14ac:dyDescent="0.3">
      <c r="A1581" s="47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</row>
    <row r="1582" spans="1:14" s="50" customFormat="1" x14ac:dyDescent="0.3">
      <c r="A1582" s="47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</row>
    <row r="1583" spans="1:14" s="50" customFormat="1" x14ac:dyDescent="0.3">
      <c r="A1583" s="47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</row>
    <row r="1584" spans="1:14" s="50" customFormat="1" x14ac:dyDescent="0.3">
      <c r="A1584" s="47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</row>
    <row r="1585" spans="1:14" s="50" customFormat="1" x14ac:dyDescent="0.3">
      <c r="A1585" s="47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</row>
    <row r="1586" spans="1:14" s="50" customFormat="1" x14ac:dyDescent="0.3">
      <c r="A1586" s="47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</row>
    <row r="1587" spans="1:14" s="50" customFormat="1" x14ac:dyDescent="0.3">
      <c r="A1587" s="47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</row>
    <row r="1588" spans="1:14" s="50" customFormat="1" x14ac:dyDescent="0.3">
      <c r="A1588" s="47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</row>
    <row r="1589" spans="1:14" s="50" customFormat="1" x14ac:dyDescent="0.3">
      <c r="A1589" s="47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</row>
    <row r="1590" spans="1:14" s="50" customFormat="1" x14ac:dyDescent="0.3">
      <c r="A1590" s="47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</row>
    <row r="1591" spans="1:14" s="50" customFormat="1" x14ac:dyDescent="0.3">
      <c r="A1591" s="47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</row>
    <row r="1592" spans="1:14" s="50" customFormat="1" x14ac:dyDescent="0.3">
      <c r="A1592" s="47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</row>
    <row r="1593" spans="1:14" s="50" customFormat="1" x14ac:dyDescent="0.3">
      <c r="A1593" s="47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</row>
    <row r="1594" spans="1:14" s="50" customFormat="1" x14ac:dyDescent="0.3">
      <c r="A1594" s="47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</row>
    <row r="1595" spans="1:14" s="50" customFormat="1" x14ac:dyDescent="0.3">
      <c r="A1595" s="47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</row>
    <row r="1596" spans="1:14" s="50" customFormat="1" x14ac:dyDescent="0.3">
      <c r="A1596" s="47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</row>
    <row r="1597" spans="1:14" s="50" customFormat="1" x14ac:dyDescent="0.3">
      <c r="A1597" s="47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</row>
    <row r="1598" spans="1:14" s="50" customFormat="1" x14ac:dyDescent="0.3">
      <c r="A1598" s="47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</row>
    <row r="1599" spans="1:14" s="50" customFormat="1" x14ac:dyDescent="0.3">
      <c r="A1599" s="47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</row>
    <row r="1600" spans="1:14" s="50" customFormat="1" x14ac:dyDescent="0.3">
      <c r="A1600" s="47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</row>
    <row r="1601" spans="1:14" s="50" customFormat="1" x14ac:dyDescent="0.3">
      <c r="A1601" s="47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</row>
    <row r="1602" spans="1:14" s="50" customFormat="1" x14ac:dyDescent="0.3">
      <c r="A1602" s="47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</row>
    <row r="1603" spans="1:14" s="50" customFormat="1" x14ac:dyDescent="0.3">
      <c r="A1603" s="47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</row>
    <row r="1604" spans="1:14" s="50" customFormat="1" x14ac:dyDescent="0.3">
      <c r="A1604" s="47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</row>
    <row r="1605" spans="1:14" s="50" customFormat="1" x14ac:dyDescent="0.3">
      <c r="A1605" s="47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</row>
    <row r="1606" spans="1:14" s="50" customFormat="1" x14ac:dyDescent="0.3">
      <c r="A1606" s="47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</row>
    <row r="1607" spans="1:14" s="50" customFormat="1" x14ac:dyDescent="0.3">
      <c r="A1607" s="47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</row>
    <row r="1608" spans="1:14" s="50" customFormat="1" x14ac:dyDescent="0.3">
      <c r="A1608" s="47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</row>
    <row r="1609" spans="1:14" s="50" customFormat="1" x14ac:dyDescent="0.3">
      <c r="A1609" s="47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</row>
    <row r="1610" spans="1:14" s="50" customFormat="1" x14ac:dyDescent="0.3">
      <c r="A1610" s="47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</row>
    <row r="1611" spans="1:14" s="50" customFormat="1" x14ac:dyDescent="0.3">
      <c r="A1611" s="47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</row>
    <row r="1612" spans="1:14" s="50" customFormat="1" x14ac:dyDescent="0.3">
      <c r="A1612" s="47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</row>
    <row r="1613" spans="1:14" s="50" customFormat="1" x14ac:dyDescent="0.3">
      <c r="A1613" s="47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</row>
    <row r="1614" spans="1:14" s="50" customFormat="1" x14ac:dyDescent="0.3">
      <c r="A1614" s="47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</row>
    <row r="1615" spans="1:14" s="50" customFormat="1" x14ac:dyDescent="0.3">
      <c r="A1615" s="47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</row>
    <row r="1616" spans="1:14" s="50" customFormat="1" x14ac:dyDescent="0.3">
      <c r="A1616" s="47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</row>
    <row r="1617" spans="1:14" s="50" customFormat="1" x14ac:dyDescent="0.3">
      <c r="A1617" s="47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</row>
    <row r="1618" spans="1:14" s="50" customFormat="1" x14ac:dyDescent="0.3">
      <c r="A1618" s="47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</row>
    <row r="1619" spans="1:14" s="50" customFormat="1" x14ac:dyDescent="0.3">
      <c r="A1619" s="47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</row>
    <row r="1620" spans="1:14" s="50" customFormat="1" x14ac:dyDescent="0.3">
      <c r="A1620" s="47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</row>
    <row r="1621" spans="1:14" s="50" customFormat="1" x14ac:dyDescent="0.3">
      <c r="A1621" s="47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</row>
    <row r="1622" spans="1:14" s="50" customFormat="1" x14ac:dyDescent="0.3">
      <c r="A1622" s="47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</row>
    <row r="1623" spans="1:14" s="50" customFormat="1" x14ac:dyDescent="0.3">
      <c r="A1623" s="47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</row>
    <row r="1624" spans="1:14" s="50" customFormat="1" x14ac:dyDescent="0.3">
      <c r="A1624" s="47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</row>
    <row r="1625" spans="1:14" s="50" customFormat="1" x14ac:dyDescent="0.3">
      <c r="A1625" s="47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</row>
    <row r="1626" spans="1:14" s="50" customFormat="1" x14ac:dyDescent="0.3">
      <c r="A1626" s="47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</row>
    <row r="1627" spans="1:14" s="50" customFormat="1" x14ac:dyDescent="0.3">
      <c r="A1627" s="47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</row>
    <row r="1628" spans="1:14" s="50" customFormat="1" x14ac:dyDescent="0.3">
      <c r="A1628" s="47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</row>
    <row r="1629" spans="1:14" s="50" customFormat="1" x14ac:dyDescent="0.3">
      <c r="A1629" s="47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</row>
    <row r="1630" spans="1:14" s="50" customFormat="1" x14ac:dyDescent="0.3">
      <c r="A1630" s="47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</row>
    <row r="1631" spans="1:14" s="50" customFormat="1" x14ac:dyDescent="0.3">
      <c r="A1631" s="47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</row>
    <row r="1632" spans="1:14" s="50" customFormat="1" x14ac:dyDescent="0.3">
      <c r="A1632" s="47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</row>
    <row r="1633" spans="1:14" s="50" customFormat="1" x14ac:dyDescent="0.3">
      <c r="A1633" s="47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</row>
    <row r="1634" spans="1:14" s="50" customFormat="1" x14ac:dyDescent="0.3">
      <c r="A1634" s="47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</row>
    <row r="1635" spans="1:14" s="50" customFormat="1" x14ac:dyDescent="0.3">
      <c r="A1635" s="47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</row>
    <row r="1636" spans="1:14" s="50" customFormat="1" x14ac:dyDescent="0.3">
      <c r="A1636" s="47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</row>
    <row r="1637" spans="1:14" s="50" customFormat="1" x14ac:dyDescent="0.3">
      <c r="A1637" s="47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</row>
    <row r="1638" spans="1:14" s="50" customFormat="1" x14ac:dyDescent="0.3">
      <c r="A1638" s="47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</row>
    <row r="1639" spans="1:14" s="50" customFormat="1" x14ac:dyDescent="0.3">
      <c r="A1639" s="47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</row>
    <row r="1640" spans="1:14" s="50" customFormat="1" x14ac:dyDescent="0.3">
      <c r="A1640" s="47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</row>
    <row r="1641" spans="1:14" s="50" customFormat="1" x14ac:dyDescent="0.3">
      <c r="A1641" s="47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</row>
    <row r="1642" spans="1:14" s="50" customFormat="1" x14ac:dyDescent="0.3">
      <c r="A1642" s="47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</row>
    <row r="1643" spans="1:14" s="50" customFormat="1" x14ac:dyDescent="0.3">
      <c r="A1643" s="47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</row>
    <row r="1644" spans="1:14" s="50" customFormat="1" x14ac:dyDescent="0.3">
      <c r="A1644" s="47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</row>
    <row r="1645" spans="1:14" s="50" customFormat="1" x14ac:dyDescent="0.3">
      <c r="A1645" s="47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</row>
    <row r="1646" spans="1:14" s="50" customFormat="1" x14ac:dyDescent="0.3">
      <c r="A1646" s="47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</row>
    <row r="1647" spans="1:14" s="50" customFormat="1" x14ac:dyDescent="0.3">
      <c r="A1647" s="47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</row>
    <row r="1648" spans="1:14" s="50" customFormat="1" x14ac:dyDescent="0.3">
      <c r="A1648" s="47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</row>
    <row r="1649" spans="1:14" s="50" customFormat="1" x14ac:dyDescent="0.3">
      <c r="A1649" s="47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</row>
    <row r="1650" spans="1:14" s="50" customFormat="1" x14ac:dyDescent="0.3">
      <c r="A1650" s="47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</row>
    <row r="1651" spans="1:14" s="50" customFormat="1" x14ac:dyDescent="0.3">
      <c r="A1651" s="47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</row>
    <row r="1652" spans="1:14" s="50" customFormat="1" x14ac:dyDescent="0.3">
      <c r="A1652" s="47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</row>
    <row r="1653" spans="1:14" s="50" customFormat="1" x14ac:dyDescent="0.3">
      <c r="A1653" s="47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</row>
    <row r="1654" spans="1:14" s="50" customFormat="1" x14ac:dyDescent="0.3">
      <c r="A1654" s="47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</row>
    <row r="1655" spans="1:14" s="50" customFormat="1" x14ac:dyDescent="0.3">
      <c r="A1655" s="47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</row>
    <row r="1656" spans="1:14" s="50" customFormat="1" x14ac:dyDescent="0.3">
      <c r="A1656" s="47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</row>
    <row r="1657" spans="1:14" s="50" customFormat="1" x14ac:dyDescent="0.3">
      <c r="A1657" s="47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</row>
    <row r="1658" spans="1:14" s="50" customFormat="1" x14ac:dyDescent="0.3">
      <c r="A1658" s="47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</row>
    <row r="1659" spans="1:14" s="50" customFormat="1" x14ac:dyDescent="0.3">
      <c r="A1659" s="47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</row>
    <row r="1660" spans="1:14" s="50" customFormat="1" x14ac:dyDescent="0.3">
      <c r="A1660" s="47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</row>
    <row r="1661" spans="1:14" s="50" customFormat="1" x14ac:dyDescent="0.3">
      <c r="A1661" s="47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</row>
    <row r="1662" spans="1:14" s="50" customFormat="1" x14ac:dyDescent="0.3">
      <c r="A1662" s="47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</row>
    <row r="1663" spans="1:14" s="50" customFormat="1" x14ac:dyDescent="0.3">
      <c r="A1663" s="47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</row>
    <row r="1664" spans="1:14" s="50" customFormat="1" x14ac:dyDescent="0.3">
      <c r="A1664" s="47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</row>
    <row r="1665" spans="1:14" s="50" customFormat="1" x14ac:dyDescent="0.3">
      <c r="A1665" s="47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</row>
    <row r="1666" spans="1:14" s="50" customFormat="1" x14ac:dyDescent="0.3">
      <c r="A1666" s="47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</row>
    <row r="1667" spans="1:14" s="50" customFormat="1" x14ac:dyDescent="0.3">
      <c r="A1667" s="47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</row>
    <row r="1668" spans="1:14" s="50" customFormat="1" x14ac:dyDescent="0.3">
      <c r="A1668" s="47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</row>
    <row r="1669" spans="1:14" s="50" customFormat="1" x14ac:dyDescent="0.3">
      <c r="A1669" s="47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</row>
    <row r="1670" spans="1:14" s="50" customFormat="1" x14ac:dyDescent="0.3">
      <c r="A1670" s="47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</row>
    <row r="1671" spans="1:14" s="50" customFormat="1" x14ac:dyDescent="0.3">
      <c r="A1671" s="47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</row>
    <row r="1672" spans="1:14" s="50" customFormat="1" x14ac:dyDescent="0.3">
      <c r="A1672" s="47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</row>
    <row r="1673" spans="1:14" s="50" customFormat="1" x14ac:dyDescent="0.3">
      <c r="A1673" s="47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</row>
    <row r="1674" spans="1:14" s="50" customFormat="1" x14ac:dyDescent="0.3">
      <c r="A1674" s="47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</row>
    <row r="1675" spans="1:14" s="50" customFormat="1" x14ac:dyDescent="0.3">
      <c r="A1675" s="47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</row>
    <row r="1676" spans="1:14" s="50" customFormat="1" x14ac:dyDescent="0.3">
      <c r="A1676" s="47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</row>
    <row r="1677" spans="1:14" s="50" customFormat="1" x14ac:dyDescent="0.3">
      <c r="A1677" s="47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</row>
    <row r="1678" spans="1:14" s="50" customFormat="1" x14ac:dyDescent="0.3">
      <c r="A1678" s="47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</row>
    <row r="1679" spans="1:14" s="50" customFormat="1" x14ac:dyDescent="0.3">
      <c r="A1679" s="47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</row>
    <row r="1680" spans="1:14" s="50" customFormat="1" x14ac:dyDescent="0.3">
      <c r="A1680" s="47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</row>
    <row r="1681" spans="1:14" s="50" customFormat="1" x14ac:dyDescent="0.3">
      <c r="A1681" s="47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</row>
    <row r="1682" spans="1:14" s="50" customFormat="1" x14ac:dyDescent="0.3">
      <c r="A1682" s="47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</row>
    <row r="1683" spans="1:14" s="50" customFormat="1" x14ac:dyDescent="0.3">
      <c r="A1683" s="47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</row>
    <row r="1684" spans="1:14" s="50" customFormat="1" x14ac:dyDescent="0.3">
      <c r="A1684" s="47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</row>
    <row r="1685" spans="1:14" s="50" customFormat="1" x14ac:dyDescent="0.3">
      <c r="A1685" s="47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</row>
    <row r="1686" spans="1:14" s="50" customFormat="1" x14ac:dyDescent="0.3">
      <c r="A1686" s="47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</row>
    <row r="1687" spans="1:14" s="50" customFormat="1" x14ac:dyDescent="0.3">
      <c r="A1687" s="47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</row>
    <row r="1688" spans="1:14" s="50" customFormat="1" x14ac:dyDescent="0.3">
      <c r="A1688" s="47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</row>
    <row r="1689" spans="1:14" s="50" customFormat="1" x14ac:dyDescent="0.3">
      <c r="A1689" s="47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</row>
    <row r="1690" spans="1:14" s="50" customFormat="1" x14ac:dyDescent="0.3">
      <c r="A1690" s="47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</row>
    <row r="1691" spans="1:14" s="50" customFormat="1" x14ac:dyDescent="0.3">
      <c r="A1691" s="47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</row>
    <row r="1692" spans="1:14" s="50" customFormat="1" x14ac:dyDescent="0.3">
      <c r="A1692" s="47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</row>
    <row r="1693" spans="1:14" s="50" customFormat="1" x14ac:dyDescent="0.3">
      <c r="A1693" s="47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</row>
    <row r="1694" spans="1:14" s="50" customFormat="1" x14ac:dyDescent="0.3">
      <c r="A1694" s="47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</row>
    <row r="1695" spans="1:14" s="50" customFormat="1" x14ac:dyDescent="0.3">
      <c r="A1695" s="47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</row>
    <row r="1696" spans="1:14" s="50" customFormat="1" x14ac:dyDescent="0.3">
      <c r="A1696" s="47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</row>
    <row r="1697" spans="1:14" s="50" customFormat="1" x14ac:dyDescent="0.3">
      <c r="A1697" s="47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</row>
    <row r="1698" spans="1:14" s="50" customFormat="1" x14ac:dyDescent="0.3">
      <c r="A1698" s="47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</row>
    <row r="1699" spans="1:14" s="50" customFormat="1" x14ac:dyDescent="0.3">
      <c r="A1699" s="47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</row>
    <row r="1700" spans="1:14" s="50" customFormat="1" x14ac:dyDescent="0.3">
      <c r="A1700" s="47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</row>
    <row r="1701" spans="1:14" s="50" customFormat="1" x14ac:dyDescent="0.3">
      <c r="A1701" s="47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</row>
    <row r="1702" spans="1:14" s="50" customFormat="1" x14ac:dyDescent="0.3">
      <c r="A1702" s="47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</row>
    <row r="1703" spans="1:14" s="50" customFormat="1" x14ac:dyDescent="0.3">
      <c r="A1703" s="47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</row>
    <row r="1704" spans="1:14" s="50" customFormat="1" x14ac:dyDescent="0.3">
      <c r="A1704" s="47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</row>
    <row r="1705" spans="1:14" s="50" customFormat="1" x14ac:dyDescent="0.3">
      <c r="A1705" s="47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</row>
    <row r="1706" spans="1:14" s="50" customFormat="1" x14ac:dyDescent="0.3">
      <c r="A1706" s="47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</row>
    <row r="1707" spans="1:14" s="50" customFormat="1" x14ac:dyDescent="0.3">
      <c r="A1707" s="47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</row>
    <row r="1708" spans="1:14" s="50" customFormat="1" x14ac:dyDescent="0.3">
      <c r="A1708" s="47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</row>
    <row r="1709" spans="1:14" s="50" customFormat="1" x14ac:dyDescent="0.3">
      <c r="A1709" s="47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</row>
    <row r="1710" spans="1:14" s="50" customFormat="1" x14ac:dyDescent="0.3">
      <c r="A1710" s="47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</row>
    <row r="1711" spans="1:14" s="50" customFormat="1" x14ac:dyDescent="0.3">
      <c r="A1711" s="47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</row>
    <row r="1712" spans="1:14" s="50" customFormat="1" x14ac:dyDescent="0.3">
      <c r="A1712" s="47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</row>
    <row r="1713" spans="1:14" s="50" customFormat="1" x14ac:dyDescent="0.3">
      <c r="A1713" s="47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</row>
    <row r="1714" spans="1:14" s="50" customFormat="1" x14ac:dyDescent="0.3">
      <c r="A1714" s="47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</row>
    <row r="1715" spans="1:14" s="50" customFormat="1" x14ac:dyDescent="0.3">
      <c r="A1715" s="47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</row>
    <row r="1716" spans="1:14" s="50" customFormat="1" x14ac:dyDescent="0.3">
      <c r="A1716" s="47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</row>
    <row r="1717" spans="1:14" s="50" customFormat="1" x14ac:dyDescent="0.3">
      <c r="A1717" s="47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</row>
    <row r="1718" spans="1:14" s="50" customFormat="1" x14ac:dyDescent="0.3">
      <c r="A1718" s="47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</row>
    <row r="1719" spans="1:14" s="50" customFormat="1" x14ac:dyDescent="0.3">
      <c r="A1719" s="47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</row>
    <row r="1720" spans="1:14" s="50" customFormat="1" x14ac:dyDescent="0.3">
      <c r="A1720" s="47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</row>
    <row r="1721" spans="1:14" s="50" customFormat="1" x14ac:dyDescent="0.3">
      <c r="A1721" s="47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</row>
    <row r="1722" spans="1:14" s="50" customFormat="1" x14ac:dyDescent="0.3">
      <c r="A1722" s="47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</row>
    <row r="1723" spans="1:14" s="50" customFormat="1" x14ac:dyDescent="0.3">
      <c r="A1723" s="47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</row>
    <row r="1724" spans="1:14" s="50" customFormat="1" x14ac:dyDescent="0.3">
      <c r="A1724" s="47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</row>
    <row r="1725" spans="1:14" s="50" customFormat="1" x14ac:dyDescent="0.3">
      <c r="A1725" s="47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</row>
    <row r="1726" spans="1:14" s="50" customFormat="1" x14ac:dyDescent="0.3">
      <c r="A1726" s="47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</row>
    <row r="1727" spans="1:14" s="50" customFormat="1" x14ac:dyDescent="0.3">
      <c r="A1727" s="47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</row>
    <row r="1728" spans="1:14" s="50" customFormat="1" x14ac:dyDescent="0.3">
      <c r="A1728" s="47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</row>
    <row r="1729" spans="1:14" s="50" customFormat="1" x14ac:dyDescent="0.3">
      <c r="A1729" s="47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</row>
    <row r="1730" spans="1:14" s="50" customFormat="1" x14ac:dyDescent="0.3">
      <c r="A1730" s="47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</row>
    <row r="1731" spans="1:14" s="50" customFormat="1" x14ac:dyDescent="0.3">
      <c r="A1731" s="47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</row>
    <row r="1732" spans="1:14" s="50" customFormat="1" x14ac:dyDescent="0.3">
      <c r="A1732" s="47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</row>
    <row r="1733" spans="1:14" s="50" customFormat="1" x14ac:dyDescent="0.3">
      <c r="A1733" s="47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</row>
    <row r="1734" spans="1:14" s="50" customFormat="1" x14ac:dyDescent="0.3">
      <c r="A1734" s="47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</row>
    <row r="1735" spans="1:14" s="50" customFormat="1" x14ac:dyDescent="0.3">
      <c r="A1735" s="47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</row>
    <row r="1736" spans="1:14" s="50" customFormat="1" x14ac:dyDescent="0.3">
      <c r="A1736" s="47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</row>
    <row r="1737" spans="1:14" s="50" customFormat="1" x14ac:dyDescent="0.3">
      <c r="A1737" s="47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</row>
    <row r="1738" spans="1:14" s="50" customFormat="1" x14ac:dyDescent="0.3">
      <c r="A1738" s="47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</row>
    <row r="1739" spans="1:14" s="50" customFormat="1" x14ac:dyDescent="0.3">
      <c r="A1739" s="47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</row>
    <row r="1740" spans="1:14" s="50" customFormat="1" x14ac:dyDescent="0.3">
      <c r="A1740" s="47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</row>
    <row r="1741" spans="1:14" s="50" customFormat="1" x14ac:dyDescent="0.3">
      <c r="A1741" s="47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</row>
    <row r="1742" spans="1:14" s="50" customFormat="1" x14ac:dyDescent="0.3">
      <c r="A1742" s="47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</row>
    <row r="1743" spans="1:14" s="50" customFormat="1" x14ac:dyDescent="0.3">
      <c r="A1743" s="47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</row>
    <row r="1744" spans="1:14" s="50" customFormat="1" x14ac:dyDescent="0.3">
      <c r="A1744" s="47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</row>
    <row r="1745" spans="1:14" s="50" customFormat="1" x14ac:dyDescent="0.3">
      <c r="A1745" s="47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</row>
    <row r="1746" spans="1:14" s="50" customFormat="1" x14ac:dyDescent="0.3">
      <c r="A1746" s="47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</row>
    <row r="1747" spans="1:14" s="50" customFormat="1" x14ac:dyDescent="0.3">
      <c r="A1747" s="47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</row>
    <row r="1748" spans="1:14" s="50" customFormat="1" x14ac:dyDescent="0.3">
      <c r="A1748" s="47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</row>
    <row r="1749" spans="1:14" s="50" customFormat="1" x14ac:dyDescent="0.3">
      <c r="A1749" s="47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</row>
    <row r="1750" spans="1:14" s="50" customFormat="1" x14ac:dyDescent="0.3">
      <c r="A1750" s="47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</row>
    <row r="1751" spans="1:14" s="50" customFormat="1" x14ac:dyDescent="0.3">
      <c r="A1751" s="47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</row>
    <row r="1752" spans="1:14" s="50" customFormat="1" x14ac:dyDescent="0.3">
      <c r="A1752" s="47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</row>
    <row r="1753" spans="1:14" s="50" customFormat="1" x14ac:dyDescent="0.3">
      <c r="A1753" s="47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</row>
    <row r="1754" spans="1:14" s="50" customFormat="1" x14ac:dyDescent="0.3">
      <c r="A1754" s="47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</row>
    <row r="1755" spans="1:14" s="50" customFormat="1" x14ac:dyDescent="0.3">
      <c r="A1755" s="47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</row>
    <row r="1756" spans="1:14" s="50" customFormat="1" x14ac:dyDescent="0.3">
      <c r="A1756" s="47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</row>
    <row r="1757" spans="1:14" s="50" customFormat="1" x14ac:dyDescent="0.3">
      <c r="A1757" s="47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</row>
    <row r="1758" spans="1:14" s="50" customFormat="1" x14ac:dyDescent="0.3">
      <c r="A1758" s="47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</row>
    <row r="1759" spans="1:14" s="50" customFormat="1" x14ac:dyDescent="0.3">
      <c r="A1759" s="47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</row>
    <row r="1760" spans="1:14" s="50" customFormat="1" x14ac:dyDescent="0.3">
      <c r="A1760" s="47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</row>
    <row r="1761" spans="1:14" s="50" customFormat="1" x14ac:dyDescent="0.3">
      <c r="A1761" s="47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</row>
    <row r="1762" spans="1:14" s="50" customFormat="1" x14ac:dyDescent="0.3">
      <c r="A1762" s="47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</row>
    <row r="1763" spans="1:14" s="50" customFormat="1" x14ac:dyDescent="0.3">
      <c r="A1763" s="47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</row>
    <row r="1764" spans="1:14" s="50" customFormat="1" x14ac:dyDescent="0.3">
      <c r="A1764" s="47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</row>
    <row r="1765" spans="1:14" s="50" customFormat="1" x14ac:dyDescent="0.3">
      <c r="A1765" s="47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</row>
    <row r="1766" spans="1:14" s="50" customFormat="1" x14ac:dyDescent="0.3">
      <c r="A1766" s="47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</row>
    <row r="1767" spans="1:14" s="50" customFormat="1" x14ac:dyDescent="0.3">
      <c r="A1767" s="47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</row>
    <row r="1768" spans="1:14" s="50" customFormat="1" x14ac:dyDescent="0.3">
      <c r="A1768" s="47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</row>
    <row r="1769" spans="1:14" s="50" customFormat="1" x14ac:dyDescent="0.3">
      <c r="A1769" s="47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</row>
    <row r="1770" spans="1:14" s="50" customFormat="1" x14ac:dyDescent="0.3">
      <c r="A1770" s="47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</row>
    <row r="1771" spans="1:14" s="50" customFormat="1" x14ac:dyDescent="0.3">
      <c r="A1771" s="47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</row>
    <row r="1772" spans="1:14" s="50" customFormat="1" x14ac:dyDescent="0.3">
      <c r="A1772" s="47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</row>
    <row r="1773" spans="1:14" s="50" customFormat="1" x14ac:dyDescent="0.3">
      <c r="A1773" s="47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</row>
    <row r="1774" spans="1:14" s="50" customFormat="1" x14ac:dyDescent="0.3">
      <c r="A1774" s="47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</row>
    <row r="1775" spans="1:14" s="50" customFormat="1" x14ac:dyDescent="0.3">
      <c r="A1775" s="47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</row>
    <row r="1776" spans="1:14" s="50" customFormat="1" x14ac:dyDescent="0.3">
      <c r="A1776" s="47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</row>
    <row r="1777" spans="1:14" s="50" customFormat="1" x14ac:dyDescent="0.3">
      <c r="A1777" s="47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</row>
    <row r="1778" spans="1:14" s="50" customFormat="1" x14ac:dyDescent="0.3">
      <c r="A1778" s="47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</row>
    <row r="1779" spans="1:14" s="50" customFormat="1" x14ac:dyDescent="0.3">
      <c r="A1779" s="47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</row>
    <row r="1780" spans="1:14" s="50" customFormat="1" x14ac:dyDescent="0.3">
      <c r="A1780" s="47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</row>
    <row r="1781" spans="1:14" s="50" customFormat="1" x14ac:dyDescent="0.3">
      <c r="A1781" s="47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</row>
    <row r="1782" spans="1:14" s="50" customFormat="1" x14ac:dyDescent="0.3">
      <c r="A1782" s="47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</row>
    <row r="1783" spans="1:14" s="50" customFormat="1" x14ac:dyDescent="0.3">
      <c r="A1783" s="47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</row>
    <row r="1784" spans="1:14" s="50" customFormat="1" x14ac:dyDescent="0.3">
      <c r="A1784" s="47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</row>
    <row r="1785" spans="1:14" s="50" customFormat="1" x14ac:dyDescent="0.3">
      <c r="A1785" s="47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</row>
    <row r="1786" spans="1:14" s="50" customFormat="1" x14ac:dyDescent="0.3">
      <c r="A1786" s="47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</row>
    <row r="1787" spans="1:14" s="50" customFormat="1" x14ac:dyDescent="0.3">
      <c r="A1787" s="47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</row>
    <row r="1788" spans="1:14" s="50" customFormat="1" x14ac:dyDescent="0.3">
      <c r="A1788" s="47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</row>
    <row r="1789" spans="1:14" s="50" customFormat="1" x14ac:dyDescent="0.3">
      <c r="A1789" s="47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</row>
    <row r="1790" spans="1:14" s="50" customFormat="1" x14ac:dyDescent="0.3">
      <c r="A1790" s="47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</row>
    <row r="1791" spans="1:14" s="50" customFormat="1" x14ac:dyDescent="0.3">
      <c r="A1791" s="47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</row>
    <row r="1792" spans="1:14" s="50" customFormat="1" x14ac:dyDescent="0.3">
      <c r="A1792" s="47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</row>
    <row r="1793" spans="1:14" s="50" customFormat="1" x14ac:dyDescent="0.3">
      <c r="A1793" s="47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</row>
    <row r="1794" spans="1:14" s="50" customFormat="1" x14ac:dyDescent="0.3">
      <c r="A1794" s="47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</row>
    <row r="1795" spans="1:14" s="50" customFormat="1" x14ac:dyDescent="0.3">
      <c r="A1795" s="47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</row>
    <row r="1796" spans="1:14" s="50" customFormat="1" x14ac:dyDescent="0.3">
      <c r="A1796" s="47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</row>
    <row r="1797" spans="1:14" s="50" customFormat="1" x14ac:dyDescent="0.3">
      <c r="A1797" s="47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</row>
    <row r="1798" spans="1:14" s="50" customFormat="1" x14ac:dyDescent="0.3">
      <c r="A1798" s="47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</row>
    <row r="1799" spans="1:14" s="50" customFormat="1" x14ac:dyDescent="0.3">
      <c r="A1799" s="47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</row>
    <row r="1800" spans="1:14" s="50" customFormat="1" x14ac:dyDescent="0.3">
      <c r="A1800" s="47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</row>
    <row r="1801" spans="1:14" s="50" customFormat="1" x14ac:dyDescent="0.3">
      <c r="A1801" s="47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</row>
    <row r="1802" spans="1:14" s="50" customFormat="1" x14ac:dyDescent="0.3">
      <c r="A1802" s="47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</row>
    <row r="1803" spans="1:14" s="50" customFormat="1" x14ac:dyDescent="0.3">
      <c r="A1803" s="47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</row>
    <row r="1804" spans="1:14" s="50" customFormat="1" x14ac:dyDescent="0.3">
      <c r="A1804" s="47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</row>
    <row r="1805" spans="1:14" s="50" customFormat="1" x14ac:dyDescent="0.3">
      <c r="A1805" s="47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</row>
    <row r="1806" spans="1:14" s="50" customFormat="1" x14ac:dyDescent="0.3">
      <c r="A1806" s="47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</row>
    <row r="1807" spans="1:14" s="50" customFormat="1" x14ac:dyDescent="0.3">
      <c r="A1807" s="47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</row>
    <row r="1808" spans="1:14" s="50" customFormat="1" x14ac:dyDescent="0.3">
      <c r="A1808" s="47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</row>
    <row r="1809" spans="1:14" s="50" customFormat="1" x14ac:dyDescent="0.3">
      <c r="A1809" s="47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</row>
    <row r="1810" spans="1:14" s="50" customFormat="1" x14ac:dyDescent="0.3">
      <c r="A1810" s="47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</row>
    <row r="1811" spans="1:14" s="50" customFormat="1" x14ac:dyDescent="0.3">
      <c r="A1811" s="47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</row>
    <row r="1812" spans="1:14" s="50" customFormat="1" x14ac:dyDescent="0.3">
      <c r="A1812" s="47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</row>
    <row r="1813" spans="1:14" s="50" customFormat="1" x14ac:dyDescent="0.3">
      <c r="A1813" s="47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</row>
    <row r="1814" spans="1:14" s="50" customFormat="1" x14ac:dyDescent="0.3">
      <c r="A1814" s="47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</row>
    <row r="1815" spans="1:14" s="50" customFormat="1" x14ac:dyDescent="0.3">
      <c r="A1815" s="47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</row>
    <row r="1816" spans="1:14" s="50" customFormat="1" x14ac:dyDescent="0.3">
      <c r="A1816" s="47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</row>
    <row r="1817" spans="1:14" s="50" customFormat="1" x14ac:dyDescent="0.3">
      <c r="A1817" s="47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</row>
    <row r="1818" spans="1:14" s="50" customFormat="1" x14ac:dyDescent="0.3">
      <c r="A1818" s="47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</row>
    <row r="1819" spans="1:14" s="50" customFormat="1" x14ac:dyDescent="0.3">
      <c r="A1819" s="47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</row>
    <row r="1820" spans="1:14" s="50" customFormat="1" x14ac:dyDescent="0.3">
      <c r="A1820" s="47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</row>
    <row r="1821" spans="1:14" s="50" customFormat="1" x14ac:dyDescent="0.3">
      <c r="A1821" s="47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</row>
    <row r="1822" spans="1:14" s="50" customFormat="1" x14ac:dyDescent="0.3">
      <c r="A1822" s="47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</row>
    <row r="1823" spans="1:14" s="50" customFormat="1" x14ac:dyDescent="0.3">
      <c r="A1823" s="47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</row>
    <row r="1824" spans="1:14" s="50" customFormat="1" x14ac:dyDescent="0.3">
      <c r="A1824" s="47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</row>
    <row r="1825" spans="1:14" s="50" customFormat="1" x14ac:dyDescent="0.3">
      <c r="A1825" s="47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</row>
    <row r="1826" spans="1:14" s="50" customFormat="1" x14ac:dyDescent="0.3">
      <c r="A1826" s="47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</row>
    <row r="1827" spans="1:14" s="50" customFormat="1" x14ac:dyDescent="0.3">
      <c r="A1827" s="47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</row>
    <row r="1828" spans="1:14" s="50" customFormat="1" x14ac:dyDescent="0.3">
      <c r="A1828" s="47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</row>
    <row r="1829" spans="1:14" s="50" customFormat="1" x14ac:dyDescent="0.3">
      <c r="A1829" s="47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</row>
    <row r="1830" spans="1:14" s="50" customFormat="1" x14ac:dyDescent="0.3">
      <c r="A1830" s="47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</row>
    <row r="1831" spans="1:14" s="50" customFormat="1" x14ac:dyDescent="0.3">
      <c r="A1831" s="47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</row>
    <row r="1832" spans="1:14" s="50" customFormat="1" x14ac:dyDescent="0.3">
      <c r="A1832" s="47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</row>
    <row r="1833" spans="1:14" s="50" customFormat="1" x14ac:dyDescent="0.3">
      <c r="A1833" s="47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</row>
    <row r="1834" spans="1:14" s="50" customFormat="1" x14ac:dyDescent="0.3">
      <c r="A1834" s="47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</row>
    <row r="1835" spans="1:14" s="50" customFormat="1" x14ac:dyDescent="0.3">
      <c r="A1835" s="47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</row>
    <row r="1836" spans="1:14" s="50" customFormat="1" x14ac:dyDescent="0.3">
      <c r="A1836" s="47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</row>
    <row r="1837" spans="1:14" s="50" customFormat="1" x14ac:dyDescent="0.3">
      <c r="A1837" s="47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</row>
    <row r="1838" spans="1:14" s="50" customFormat="1" x14ac:dyDescent="0.3">
      <c r="A1838" s="47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</row>
    <row r="1839" spans="1:14" s="50" customFormat="1" x14ac:dyDescent="0.3">
      <c r="A1839" s="47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</row>
    <row r="1840" spans="1:14" s="50" customFormat="1" x14ac:dyDescent="0.3">
      <c r="A1840" s="47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</row>
    <row r="1841" spans="1:14" s="50" customFormat="1" x14ac:dyDescent="0.3">
      <c r="A1841" s="47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</row>
    <row r="1842" spans="1:14" s="50" customFormat="1" x14ac:dyDescent="0.3">
      <c r="A1842" s="47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</row>
    <row r="1843" spans="1:14" s="50" customFormat="1" x14ac:dyDescent="0.3">
      <c r="A1843" s="47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</row>
    <row r="1844" spans="1:14" s="50" customFormat="1" x14ac:dyDescent="0.3">
      <c r="A1844" s="47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</row>
    <row r="1845" spans="1:14" s="50" customFormat="1" x14ac:dyDescent="0.3">
      <c r="A1845" s="47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</row>
    <row r="1846" spans="1:14" s="50" customFormat="1" x14ac:dyDescent="0.3">
      <c r="A1846" s="47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</row>
    <row r="1847" spans="1:14" s="50" customFormat="1" x14ac:dyDescent="0.3">
      <c r="A1847" s="47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</row>
    <row r="1848" spans="1:14" s="50" customFormat="1" x14ac:dyDescent="0.3">
      <c r="A1848" s="47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</row>
    <row r="1849" spans="1:14" s="50" customFormat="1" x14ac:dyDescent="0.3">
      <c r="A1849" s="47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</row>
    <row r="1850" spans="1:14" s="50" customFormat="1" x14ac:dyDescent="0.3">
      <c r="A1850" s="47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</row>
    <row r="1851" spans="1:14" s="50" customFormat="1" x14ac:dyDescent="0.3">
      <c r="A1851" s="47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</row>
    <row r="1852" spans="1:14" s="50" customFormat="1" x14ac:dyDescent="0.3">
      <c r="A1852" s="47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</row>
    <row r="1853" spans="1:14" s="50" customFormat="1" x14ac:dyDescent="0.3">
      <c r="A1853" s="47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</row>
    <row r="1854" spans="1:14" s="50" customFormat="1" x14ac:dyDescent="0.3">
      <c r="A1854" s="47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</row>
    <row r="1855" spans="1:14" s="50" customFormat="1" x14ac:dyDescent="0.3">
      <c r="A1855" s="47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</row>
    <row r="1856" spans="1:14" s="50" customFormat="1" x14ac:dyDescent="0.3">
      <c r="A1856" s="47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</row>
    <row r="1857" spans="1:14" s="50" customFormat="1" x14ac:dyDescent="0.3">
      <c r="A1857" s="47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</row>
    <row r="1858" spans="1:14" s="50" customFormat="1" x14ac:dyDescent="0.3">
      <c r="A1858" s="47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</row>
    <row r="1859" spans="1:14" s="50" customFormat="1" x14ac:dyDescent="0.3">
      <c r="A1859" s="47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</row>
    <row r="1860" spans="1:14" s="50" customFormat="1" x14ac:dyDescent="0.3">
      <c r="A1860" s="47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</row>
    <row r="1861" spans="1:14" s="50" customFormat="1" x14ac:dyDescent="0.3">
      <c r="A1861" s="47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</row>
    <row r="1862" spans="1:14" s="50" customFormat="1" x14ac:dyDescent="0.3">
      <c r="A1862" s="47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</row>
    <row r="1863" spans="1:14" s="50" customFormat="1" x14ac:dyDescent="0.3">
      <c r="A1863" s="47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</row>
    <row r="1864" spans="1:14" s="50" customFormat="1" x14ac:dyDescent="0.3">
      <c r="A1864" s="47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</row>
    <row r="1865" spans="1:14" s="50" customFormat="1" x14ac:dyDescent="0.3">
      <c r="A1865" s="47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</row>
    <row r="1866" spans="1:14" s="50" customFormat="1" x14ac:dyDescent="0.3">
      <c r="A1866" s="47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</row>
    <row r="1867" spans="1:14" s="50" customFormat="1" x14ac:dyDescent="0.3">
      <c r="A1867" s="47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</row>
    <row r="1868" spans="1:14" s="50" customFormat="1" x14ac:dyDescent="0.3">
      <c r="A1868" s="47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</row>
    <row r="1869" spans="1:14" s="50" customFormat="1" x14ac:dyDescent="0.3">
      <c r="A1869" s="47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</row>
    <row r="1870" spans="1:14" s="50" customFormat="1" x14ac:dyDescent="0.3">
      <c r="A1870" s="47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</row>
    <row r="1871" spans="1:14" s="50" customFormat="1" x14ac:dyDescent="0.3">
      <c r="A1871" s="47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</row>
    <row r="1872" spans="1:14" s="50" customFormat="1" x14ac:dyDescent="0.3">
      <c r="A1872" s="47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</row>
    <row r="1873" spans="1:14" s="50" customFormat="1" x14ac:dyDescent="0.3">
      <c r="A1873" s="47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</row>
    <row r="1874" spans="1:14" s="50" customFormat="1" x14ac:dyDescent="0.3">
      <c r="A1874" s="47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</row>
    <row r="1875" spans="1:14" s="50" customFormat="1" x14ac:dyDescent="0.3">
      <c r="A1875" s="47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</row>
    <row r="1876" spans="1:14" s="50" customFormat="1" x14ac:dyDescent="0.3">
      <c r="A1876" s="47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</row>
    <row r="1877" spans="1:14" s="50" customFormat="1" x14ac:dyDescent="0.3">
      <c r="A1877" s="47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</row>
    <row r="1878" spans="1:14" s="50" customFormat="1" x14ac:dyDescent="0.3">
      <c r="A1878" s="47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</row>
    <row r="1879" spans="1:14" s="50" customFormat="1" x14ac:dyDescent="0.3">
      <c r="A1879" s="47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</row>
    <row r="1880" spans="1:14" s="50" customFormat="1" x14ac:dyDescent="0.3">
      <c r="A1880" s="47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</row>
    <row r="1881" spans="1:14" s="50" customFormat="1" x14ac:dyDescent="0.3">
      <c r="A1881" s="47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</row>
    <row r="1882" spans="1:14" s="50" customFormat="1" x14ac:dyDescent="0.3">
      <c r="A1882" s="47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</row>
    <row r="1883" spans="1:14" s="50" customFormat="1" x14ac:dyDescent="0.3">
      <c r="A1883" s="47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</row>
    <row r="1884" spans="1:14" s="50" customFormat="1" x14ac:dyDescent="0.3">
      <c r="A1884" s="47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</row>
    <row r="1885" spans="1:14" s="50" customFormat="1" x14ac:dyDescent="0.3">
      <c r="A1885" s="47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</row>
    <row r="1886" spans="1:14" s="50" customFormat="1" x14ac:dyDescent="0.3">
      <c r="A1886" s="47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</row>
    <row r="1887" spans="1:14" s="50" customFormat="1" x14ac:dyDescent="0.3">
      <c r="A1887" s="47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</row>
    <row r="1888" spans="1:14" s="50" customFormat="1" x14ac:dyDescent="0.3">
      <c r="A1888" s="47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</row>
    <row r="1889" spans="1:14" s="50" customFormat="1" x14ac:dyDescent="0.3">
      <c r="A1889" s="47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</row>
    <row r="1890" spans="1:14" s="50" customFormat="1" x14ac:dyDescent="0.3">
      <c r="A1890" s="47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</row>
    <row r="1891" spans="1:14" s="50" customFormat="1" x14ac:dyDescent="0.3">
      <c r="A1891" s="47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</row>
    <row r="1892" spans="1:14" s="50" customFormat="1" x14ac:dyDescent="0.3">
      <c r="A1892" s="47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</row>
    <row r="1893" spans="1:14" s="50" customFormat="1" x14ac:dyDescent="0.3">
      <c r="A1893" s="47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</row>
    <row r="1894" spans="1:14" s="50" customFormat="1" x14ac:dyDescent="0.3">
      <c r="A1894" s="47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</row>
    <row r="1895" spans="1:14" s="50" customFormat="1" x14ac:dyDescent="0.3">
      <c r="A1895" s="47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</row>
    <row r="1896" spans="1:14" s="50" customFormat="1" x14ac:dyDescent="0.3">
      <c r="A1896" s="47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</row>
    <row r="1897" spans="1:14" s="50" customFormat="1" x14ac:dyDescent="0.3">
      <c r="A1897" s="47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</row>
    <row r="1898" spans="1:14" s="50" customFormat="1" x14ac:dyDescent="0.3">
      <c r="A1898" s="47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</row>
    <row r="1899" spans="1:14" s="50" customFormat="1" x14ac:dyDescent="0.3">
      <c r="A1899" s="47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</row>
    <row r="1900" spans="1:14" s="50" customFormat="1" x14ac:dyDescent="0.3">
      <c r="A1900" s="47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</row>
    <row r="1901" spans="1:14" s="50" customFormat="1" x14ac:dyDescent="0.3">
      <c r="A1901" s="47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</row>
    <row r="1902" spans="1:14" s="50" customFormat="1" x14ac:dyDescent="0.3">
      <c r="A1902" s="47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</row>
    <row r="1903" spans="1:14" s="50" customFormat="1" x14ac:dyDescent="0.3">
      <c r="A1903" s="47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</row>
    <row r="1904" spans="1:14" s="50" customFormat="1" x14ac:dyDescent="0.3">
      <c r="A1904" s="47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</row>
    <row r="1905" spans="1:14" s="50" customFormat="1" x14ac:dyDescent="0.3">
      <c r="A1905" s="47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</row>
    <row r="1906" spans="1:14" s="50" customFormat="1" x14ac:dyDescent="0.3">
      <c r="A1906" s="47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</row>
    <row r="1907" spans="1:14" s="50" customFormat="1" x14ac:dyDescent="0.3">
      <c r="A1907" s="47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</row>
    <row r="1908" spans="1:14" s="50" customFormat="1" x14ac:dyDescent="0.3">
      <c r="A1908" s="47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</row>
    <row r="1909" spans="1:14" s="50" customFormat="1" x14ac:dyDescent="0.3">
      <c r="A1909" s="47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</row>
    <row r="1910" spans="1:14" s="50" customFormat="1" x14ac:dyDescent="0.3">
      <c r="A1910" s="47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</row>
    <row r="1911" spans="1:14" s="50" customFormat="1" x14ac:dyDescent="0.3">
      <c r="A1911" s="47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</row>
    <row r="1912" spans="1:14" s="50" customFormat="1" x14ac:dyDescent="0.3">
      <c r="A1912" s="47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</row>
    <row r="1913" spans="1:14" s="50" customFormat="1" x14ac:dyDescent="0.3">
      <c r="A1913" s="47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</row>
    <row r="1914" spans="1:14" s="50" customFormat="1" x14ac:dyDescent="0.3">
      <c r="A1914" s="47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</row>
    <row r="1915" spans="1:14" s="50" customFormat="1" x14ac:dyDescent="0.3">
      <c r="A1915" s="47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</row>
    <row r="1916" spans="1:14" s="50" customFormat="1" x14ac:dyDescent="0.3">
      <c r="A1916" s="47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</row>
    <row r="1917" spans="1:14" s="50" customFormat="1" x14ac:dyDescent="0.3">
      <c r="A1917" s="47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</row>
    <row r="1918" spans="1:14" s="50" customFormat="1" x14ac:dyDescent="0.3">
      <c r="A1918" s="47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</row>
    <row r="1919" spans="1:14" s="50" customFormat="1" x14ac:dyDescent="0.3">
      <c r="A1919" s="47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</row>
    <row r="1920" spans="1:14" s="50" customFormat="1" x14ac:dyDescent="0.3">
      <c r="A1920" s="47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</row>
    <row r="1921" spans="1:14" s="50" customFormat="1" x14ac:dyDescent="0.3">
      <c r="A1921" s="47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</row>
    <row r="1922" spans="1:14" s="50" customFormat="1" x14ac:dyDescent="0.3">
      <c r="A1922" s="47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</row>
    <row r="1923" spans="1:14" s="50" customFormat="1" x14ac:dyDescent="0.3">
      <c r="A1923" s="47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</row>
    <row r="1924" spans="1:14" s="50" customFormat="1" x14ac:dyDescent="0.3">
      <c r="A1924" s="47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</row>
    <row r="1925" spans="1:14" s="50" customFormat="1" x14ac:dyDescent="0.3">
      <c r="A1925" s="47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</row>
    <row r="1926" spans="1:14" s="50" customFormat="1" x14ac:dyDescent="0.3">
      <c r="A1926" s="47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</row>
    <row r="1927" spans="1:14" s="50" customFormat="1" x14ac:dyDescent="0.3">
      <c r="A1927" s="47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</row>
    <row r="1928" spans="1:14" s="50" customFormat="1" x14ac:dyDescent="0.3">
      <c r="A1928" s="47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</row>
    <row r="1929" spans="1:14" s="50" customFormat="1" x14ac:dyDescent="0.3">
      <c r="A1929" s="47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</row>
    <row r="1930" spans="1:14" s="50" customFormat="1" x14ac:dyDescent="0.3">
      <c r="A1930" s="47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</row>
    <row r="1931" spans="1:14" s="50" customFormat="1" x14ac:dyDescent="0.3">
      <c r="A1931" s="47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</row>
    <row r="1932" spans="1:14" s="50" customFormat="1" x14ac:dyDescent="0.3">
      <c r="A1932" s="47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</row>
    <row r="1933" spans="1:14" s="50" customFormat="1" x14ac:dyDescent="0.3">
      <c r="A1933" s="47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</row>
    <row r="1934" spans="1:14" s="50" customFormat="1" x14ac:dyDescent="0.3">
      <c r="A1934" s="47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</row>
    <row r="1935" spans="1:14" s="50" customFormat="1" x14ac:dyDescent="0.3">
      <c r="A1935" s="47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</row>
    <row r="1936" spans="1:14" s="50" customFormat="1" x14ac:dyDescent="0.3">
      <c r="A1936" s="47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</row>
    <row r="1937" spans="1:14" s="50" customFormat="1" x14ac:dyDescent="0.3">
      <c r="A1937" s="47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</row>
    <row r="1938" spans="1:14" s="50" customFormat="1" x14ac:dyDescent="0.3">
      <c r="A1938" s="47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</row>
    <row r="1939" spans="1:14" s="50" customFormat="1" x14ac:dyDescent="0.3">
      <c r="A1939" s="47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</row>
    <row r="1940" spans="1:14" s="50" customFormat="1" x14ac:dyDescent="0.3">
      <c r="A1940" s="47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</row>
    <row r="1941" spans="1:14" s="50" customFormat="1" x14ac:dyDescent="0.3">
      <c r="A1941" s="47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</row>
    <row r="1942" spans="1:14" s="50" customFormat="1" x14ac:dyDescent="0.3">
      <c r="A1942" s="47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</row>
    <row r="1943" spans="1:14" s="50" customFormat="1" x14ac:dyDescent="0.3">
      <c r="A1943" s="47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</row>
    <row r="1944" spans="1:14" s="50" customFormat="1" x14ac:dyDescent="0.3">
      <c r="A1944" s="47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</row>
    <row r="1945" spans="1:14" s="50" customFormat="1" x14ac:dyDescent="0.3">
      <c r="A1945" s="47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</row>
    <row r="1946" spans="1:14" s="50" customFormat="1" x14ac:dyDescent="0.3">
      <c r="A1946" s="47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</row>
    <row r="1947" spans="1:14" s="50" customFormat="1" x14ac:dyDescent="0.3">
      <c r="A1947" s="47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</row>
    <row r="1948" spans="1:14" s="50" customFormat="1" x14ac:dyDescent="0.3">
      <c r="A1948" s="47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</row>
    <row r="1949" spans="1:14" s="50" customFormat="1" x14ac:dyDescent="0.3">
      <c r="A1949" s="47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</row>
    <row r="1950" spans="1:14" s="50" customFormat="1" x14ac:dyDescent="0.3">
      <c r="A1950" s="47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</row>
    <row r="1951" spans="1:14" s="50" customFormat="1" x14ac:dyDescent="0.3">
      <c r="A1951" s="47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</row>
    <row r="1952" spans="1:14" s="50" customFormat="1" x14ac:dyDescent="0.3">
      <c r="A1952" s="47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</row>
    <row r="1953" spans="1:14" s="50" customFormat="1" x14ac:dyDescent="0.3">
      <c r="A1953" s="47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</row>
    <row r="1954" spans="1:14" s="50" customFormat="1" x14ac:dyDescent="0.3">
      <c r="A1954" s="47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</row>
    <row r="1955" spans="1:14" s="50" customFormat="1" x14ac:dyDescent="0.3">
      <c r="A1955" s="47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</row>
    <row r="1956" spans="1:14" s="50" customFormat="1" x14ac:dyDescent="0.3">
      <c r="A1956" s="47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</row>
    <row r="1957" spans="1:14" s="50" customFormat="1" x14ac:dyDescent="0.3">
      <c r="A1957" s="47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</row>
    <row r="1958" spans="1:14" s="50" customFormat="1" x14ac:dyDescent="0.3">
      <c r="A1958" s="47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</row>
    <row r="1959" spans="1:14" s="50" customFormat="1" x14ac:dyDescent="0.3">
      <c r="A1959" s="47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</row>
    <row r="1960" spans="1:14" s="50" customFormat="1" x14ac:dyDescent="0.3">
      <c r="A1960" s="47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</row>
    <row r="1961" spans="1:14" s="50" customFormat="1" x14ac:dyDescent="0.3">
      <c r="A1961" s="47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</row>
    <row r="1962" spans="1:14" s="50" customFormat="1" x14ac:dyDescent="0.3">
      <c r="A1962" s="47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</row>
    <row r="1963" spans="1:14" s="50" customFormat="1" x14ac:dyDescent="0.3">
      <c r="A1963" s="47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</row>
    <row r="1964" spans="1:14" s="50" customFormat="1" x14ac:dyDescent="0.3">
      <c r="A1964" s="47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</row>
    <row r="1965" spans="1:14" s="50" customFormat="1" x14ac:dyDescent="0.3">
      <c r="A1965" s="47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</row>
    <row r="1966" spans="1:14" s="50" customFormat="1" x14ac:dyDescent="0.3">
      <c r="A1966" s="47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</row>
    <row r="1967" spans="1:14" s="50" customFormat="1" x14ac:dyDescent="0.3">
      <c r="A1967" s="47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</row>
    <row r="1968" spans="1:14" s="50" customFormat="1" x14ac:dyDescent="0.3">
      <c r="A1968" s="47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</row>
    <row r="1969" spans="1:14" s="50" customFormat="1" x14ac:dyDescent="0.3">
      <c r="A1969" s="47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</row>
    <row r="1970" spans="1:14" s="50" customFormat="1" x14ac:dyDescent="0.3">
      <c r="A1970" s="47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</row>
    <row r="1971" spans="1:14" s="50" customFormat="1" x14ac:dyDescent="0.3">
      <c r="A1971" s="47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</row>
    <row r="1972" spans="1:14" s="50" customFormat="1" x14ac:dyDescent="0.3">
      <c r="A1972" s="47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</row>
    <row r="1973" spans="1:14" s="50" customFormat="1" x14ac:dyDescent="0.3">
      <c r="A1973" s="47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</row>
    <row r="1974" spans="1:14" s="50" customFormat="1" x14ac:dyDescent="0.3">
      <c r="A1974" s="47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</row>
    <row r="1975" spans="1:14" s="50" customFormat="1" x14ac:dyDescent="0.3">
      <c r="A1975" s="47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</row>
    <row r="1976" spans="1:14" s="50" customFormat="1" x14ac:dyDescent="0.3">
      <c r="A1976" s="47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</row>
    <row r="1977" spans="1:14" s="50" customFormat="1" x14ac:dyDescent="0.3">
      <c r="A1977" s="47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</row>
    <row r="1978" spans="1:14" s="50" customFormat="1" x14ac:dyDescent="0.3">
      <c r="A1978" s="47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</row>
    <row r="1979" spans="1:14" s="50" customFormat="1" x14ac:dyDescent="0.3">
      <c r="A1979" s="47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</row>
    <row r="1980" spans="1:14" s="50" customFormat="1" x14ac:dyDescent="0.3">
      <c r="A1980" s="47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</row>
    <row r="1981" spans="1:14" s="50" customFormat="1" x14ac:dyDescent="0.3">
      <c r="A1981" s="47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</row>
    <row r="1982" spans="1:14" s="50" customFormat="1" x14ac:dyDescent="0.3">
      <c r="A1982" s="47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</row>
    <row r="1983" spans="1:14" s="50" customFormat="1" x14ac:dyDescent="0.3">
      <c r="A1983" s="47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</row>
    <row r="1984" spans="1:14" s="50" customFormat="1" x14ac:dyDescent="0.3">
      <c r="A1984" s="47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</row>
    <row r="1985" spans="1:14" s="50" customFormat="1" x14ac:dyDescent="0.3">
      <c r="A1985" s="47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</row>
    <row r="1986" spans="1:14" s="50" customFormat="1" x14ac:dyDescent="0.3">
      <c r="A1986" s="47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</row>
    <row r="1987" spans="1:14" s="50" customFormat="1" x14ac:dyDescent="0.3">
      <c r="A1987" s="47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</row>
    <row r="1988" spans="1:14" s="50" customFormat="1" x14ac:dyDescent="0.3">
      <c r="A1988" s="47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</row>
    <row r="1989" spans="1:14" s="50" customFormat="1" x14ac:dyDescent="0.3">
      <c r="A1989" s="47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</row>
    <row r="1990" spans="1:14" s="50" customFormat="1" x14ac:dyDescent="0.3">
      <c r="A1990" s="47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</row>
    <row r="1991" spans="1:14" s="50" customFormat="1" x14ac:dyDescent="0.3">
      <c r="A1991" s="47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</row>
    <row r="1992" spans="1:14" s="50" customFormat="1" x14ac:dyDescent="0.3">
      <c r="A1992" s="47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</row>
    <row r="1993" spans="1:14" s="50" customFormat="1" x14ac:dyDescent="0.3">
      <c r="A1993" s="47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</row>
    <row r="1994" spans="1:14" s="50" customFormat="1" x14ac:dyDescent="0.3">
      <c r="A1994" s="47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</row>
    <row r="1995" spans="1:14" s="50" customFormat="1" x14ac:dyDescent="0.3">
      <c r="A1995" s="47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</row>
    <row r="1996" spans="1:14" s="50" customFormat="1" x14ac:dyDescent="0.3">
      <c r="A1996" s="47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</row>
    <row r="1997" spans="1:14" s="50" customFormat="1" x14ac:dyDescent="0.3">
      <c r="A1997" s="47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</row>
    <row r="1998" spans="1:14" s="50" customFormat="1" x14ac:dyDescent="0.3">
      <c r="A1998" s="47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</row>
    <row r="1999" spans="1:14" s="50" customFormat="1" x14ac:dyDescent="0.3">
      <c r="A1999" s="47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</row>
    <row r="2000" spans="1:14" s="50" customFormat="1" x14ac:dyDescent="0.3">
      <c r="A2000" s="47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</row>
    <row r="2001" spans="1:14" s="50" customFormat="1" x14ac:dyDescent="0.3">
      <c r="A2001" s="47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</row>
    <row r="2002" spans="1:14" s="50" customFormat="1" x14ac:dyDescent="0.3">
      <c r="A2002" s="47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</row>
    <row r="2003" spans="1:14" s="50" customFormat="1" x14ac:dyDescent="0.3">
      <c r="A2003" s="47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</row>
    <row r="2004" spans="1:14" s="50" customFormat="1" x14ac:dyDescent="0.3">
      <c r="A2004" s="47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</row>
    <row r="2005" spans="1:14" s="50" customFormat="1" x14ac:dyDescent="0.3">
      <c r="A2005" s="47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</row>
    <row r="2006" spans="1:14" s="50" customFormat="1" x14ac:dyDescent="0.3">
      <c r="A2006" s="47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</row>
    <row r="2007" spans="1:14" s="50" customFormat="1" x14ac:dyDescent="0.3">
      <c r="A2007" s="47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</row>
    <row r="2008" spans="1:14" s="50" customFormat="1" x14ac:dyDescent="0.3">
      <c r="A2008" s="47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</row>
    <row r="2009" spans="1:14" s="50" customFormat="1" x14ac:dyDescent="0.3">
      <c r="A2009" s="47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</row>
    <row r="2010" spans="1:14" s="50" customFormat="1" x14ac:dyDescent="0.3">
      <c r="A2010" s="47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</row>
    <row r="2011" spans="1:14" s="50" customFormat="1" x14ac:dyDescent="0.3">
      <c r="A2011" s="47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</row>
    <row r="2012" spans="1:14" s="50" customFormat="1" x14ac:dyDescent="0.3">
      <c r="A2012" s="47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</row>
    <row r="2013" spans="1:14" s="50" customFormat="1" x14ac:dyDescent="0.3">
      <c r="A2013" s="47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</row>
    <row r="2014" spans="1:14" s="50" customFormat="1" x14ac:dyDescent="0.3">
      <c r="A2014" s="47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</row>
    <row r="2015" spans="1:14" s="50" customFormat="1" x14ac:dyDescent="0.3">
      <c r="A2015" s="47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</row>
    <row r="2016" spans="1:14" s="50" customFormat="1" x14ac:dyDescent="0.3">
      <c r="A2016" s="47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</row>
    <row r="2017" spans="1:14" s="50" customFormat="1" x14ac:dyDescent="0.3">
      <c r="A2017" s="47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</row>
    <row r="2018" spans="1:14" s="50" customFormat="1" x14ac:dyDescent="0.3">
      <c r="A2018" s="47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</row>
    <row r="2019" spans="1:14" s="50" customFormat="1" x14ac:dyDescent="0.3">
      <c r="A2019" s="47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</row>
    <row r="2020" spans="1:14" s="50" customFormat="1" x14ac:dyDescent="0.3">
      <c r="A2020" s="47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</row>
    <row r="2021" spans="1:14" s="50" customFormat="1" x14ac:dyDescent="0.3">
      <c r="A2021" s="47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</row>
    <row r="2022" spans="1:14" s="50" customFormat="1" x14ac:dyDescent="0.3">
      <c r="A2022" s="47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</row>
    <row r="2023" spans="1:14" s="50" customFormat="1" x14ac:dyDescent="0.3">
      <c r="A2023" s="47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</row>
    <row r="2024" spans="1:14" s="50" customFormat="1" x14ac:dyDescent="0.3">
      <c r="A2024" s="47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</row>
    <row r="2025" spans="1:14" s="50" customFormat="1" x14ac:dyDescent="0.3">
      <c r="A2025" s="47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</row>
    <row r="2026" spans="1:14" s="50" customFormat="1" x14ac:dyDescent="0.3">
      <c r="A2026" s="47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</row>
    <row r="2027" spans="1:14" s="50" customFormat="1" x14ac:dyDescent="0.3">
      <c r="A2027" s="47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</row>
    <row r="2028" spans="1:14" s="50" customFormat="1" x14ac:dyDescent="0.3">
      <c r="A2028" s="47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</row>
    <row r="2029" spans="1:14" s="50" customFormat="1" x14ac:dyDescent="0.3">
      <c r="A2029" s="47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</row>
    <row r="2030" spans="1:14" s="50" customFormat="1" x14ac:dyDescent="0.3">
      <c r="A2030" s="47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</row>
    <row r="2031" spans="1:14" s="50" customFormat="1" x14ac:dyDescent="0.3">
      <c r="A2031" s="47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</row>
    <row r="2032" spans="1:14" s="50" customFormat="1" x14ac:dyDescent="0.3">
      <c r="A2032" s="47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</row>
    <row r="2033" spans="1:14" s="50" customFormat="1" x14ac:dyDescent="0.3">
      <c r="A2033" s="47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</row>
    <row r="2034" spans="1:14" s="50" customFormat="1" x14ac:dyDescent="0.3">
      <c r="A2034" s="47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</row>
    <row r="2035" spans="1:14" s="50" customFormat="1" x14ac:dyDescent="0.3">
      <c r="A2035" s="47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</row>
    <row r="2036" spans="1:14" s="50" customFormat="1" x14ac:dyDescent="0.3">
      <c r="A2036" s="47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</row>
    <row r="2037" spans="1:14" s="50" customFormat="1" x14ac:dyDescent="0.3">
      <c r="A2037" s="47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</row>
    <row r="2038" spans="1:14" s="50" customFormat="1" x14ac:dyDescent="0.3">
      <c r="A2038" s="47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</row>
    <row r="2039" spans="1:14" s="50" customFormat="1" x14ac:dyDescent="0.3">
      <c r="A2039" s="47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</row>
    <row r="2040" spans="1:14" s="50" customFormat="1" x14ac:dyDescent="0.3">
      <c r="A2040" s="47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</row>
    <row r="2041" spans="1:14" s="50" customFormat="1" x14ac:dyDescent="0.3">
      <c r="A2041" s="47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</row>
    <row r="2042" spans="1:14" s="50" customFormat="1" x14ac:dyDescent="0.3">
      <c r="A2042" s="47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</row>
    <row r="2043" spans="1:14" s="50" customFormat="1" x14ac:dyDescent="0.3">
      <c r="A2043" s="47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</row>
    <row r="2044" spans="1:14" s="50" customFormat="1" x14ac:dyDescent="0.3">
      <c r="A2044" s="47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</row>
    <row r="2045" spans="1:14" s="50" customFormat="1" x14ac:dyDescent="0.3">
      <c r="A2045" s="47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</row>
    <row r="2046" spans="1:14" s="50" customFormat="1" x14ac:dyDescent="0.3">
      <c r="A2046" s="47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</row>
    <row r="2047" spans="1:14" s="50" customFormat="1" x14ac:dyDescent="0.3">
      <c r="A2047" s="47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</row>
    <row r="2048" spans="1:14" s="50" customFormat="1" x14ac:dyDescent="0.3">
      <c r="A2048" s="47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</row>
    <row r="2049" spans="1:14" s="50" customFormat="1" x14ac:dyDescent="0.3">
      <c r="A2049" s="47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</row>
    <row r="2050" spans="1:14" s="50" customFormat="1" x14ac:dyDescent="0.3">
      <c r="A2050" s="47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</row>
    <row r="2051" spans="1:14" s="50" customFormat="1" x14ac:dyDescent="0.3">
      <c r="A2051" s="47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</row>
    <row r="2052" spans="1:14" s="50" customFormat="1" x14ac:dyDescent="0.3">
      <c r="A2052" s="47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</row>
    <row r="2053" spans="1:14" s="50" customFormat="1" x14ac:dyDescent="0.3">
      <c r="A2053" s="47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</row>
    <row r="2054" spans="1:14" s="50" customFormat="1" x14ac:dyDescent="0.3">
      <c r="A2054" s="47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</row>
    <row r="2055" spans="1:14" s="50" customFormat="1" x14ac:dyDescent="0.3">
      <c r="A2055" s="47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</row>
    <row r="2056" spans="1:14" s="50" customFormat="1" x14ac:dyDescent="0.3">
      <c r="A2056" s="47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</row>
    <row r="2057" spans="1:14" s="50" customFormat="1" x14ac:dyDescent="0.3">
      <c r="A2057" s="47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</row>
    <row r="2058" spans="1:14" s="50" customFormat="1" x14ac:dyDescent="0.3">
      <c r="A2058" s="47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</row>
    <row r="2059" spans="1:14" s="50" customFormat="1" x14ac:dyDescent="0.3">
      <c r="A2059" s="47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</row>
    <row r="2060" spans="1:14" s="50" customFormat="1" x14ac:dyDescent="0.3">
      <c r="A2060" s="47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</row>
    <row r="2061" spans="1:14" s="50" customFormat="1" x14ac:dyDescent="0.3">
      <c r="A2061" s="47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</row>
    <row r="2062" spans="1:14" s="50" customFormat="1" x14ac:dyDescent="0.3">
      <c r="A2062" s="47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</row>
    <row r="2063" spans="1:14" s="50" customFormat="1" x14ac:dyDescent="0.3">
      <c r="A2063" s="47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</row>
    <row r="2064" spans="1:14" s="50" customFormat="1" x14ac:dyDescent="0.3">
      <c r="A2064" s="47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</row>
    <row r="2065" spans="1:14" s="50" customFormat="1" x14ac:dyDescent="0.3">
      <c r="A2065" s="47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</row>
    <row r="2066" spans="1:14" s="50" customFormat="1" x14ac:dyDescent="0.3">
      <c r="A2066" s="47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</row>
    <row r="2067" spans="1:14" s="50" customFormat="1" x14ac:dyDescent="0.3">
      <c r="A2067" s="47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</row>
    <row r="2068" spans="1:14" s="50" customFormat="1" x14ac:dyDescent="0.3">
      <c r="A2068" s="47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</row>
    <row r="2069" spans="1:14" s="50" customFormat="1" x14ac:dyDescent="0.3">
      <c r="A2069" s="47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</row>
    <row r="2070" spans="1:14" s="50" customFormat="1" x14ac:dyDescent="0.3">
      <c r="A2070" s="47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</row>
    <row r="2071" spans="1:14" s="50" customFormat="1" x14ac:dyDescent="0.3">
      <c r="A2071" s="47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</row>
    <row r="2072" spans="1:14" s="50" customFormat="1" x14ac:dyDescent="0.3">
      <c r="A2072" s="47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</row>
    <row r="2073" spans="1:14" s="50" customFormat="1" x14ac:dyDescent="0.3">
      <c r="A2073" s="47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</row>
    <row r="2074" spans="1:14" s="50" customFormat="1" x14ac:dyDescent="0.3">
      <c r="A2074" s="47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</row>
    <row r="2075" spans="1:14" s="50" customFormat="1" x14ac:dyDescent="0.3">
      <c r="A2075" s="47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</row>
    <row r="2076" spans="1:14" s="50" customFormat="1" x14ac:dyDescent="0.3">
      <c r="A2076" s="47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</row>
    <row r="2077" spans="1:14" s="50" customFormat="1" x14ac:dyDescent="0.3">
      <c r="A2077" s="47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</row>
    <row r="2078" spans="1:14" s="50" customFormat="1" x14ac:dyDescent="0.3">
      <c r="A2078" s="47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</row>
    <row r="2079" spans="1:14" s="50" customFormat="1" x14ac:dyDescent="0.3">
      <c r="A2079" s="47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</row>
    <row r="2080" spans="1:14" s="50" customFormat="1" x14ac:dyDescent="0.3">
      <c r="A2080" s="47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</row>
    <row r="2081" spans="1:14" s="50" customFormat="1" x14ac:dyDescent="0.3">
      <c r="A2081" s="47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</row>
    <row r="2082" spans="1:14" s="50" customFormat="1" x14ac:dyDescent="0.3">
      <c r="A2082" s="47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</row>
    <row r="2083" spans="1:14" s="50" customFormat="1" x14ac:dyDescent="0.3">
      <c r="A2083" s="47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</row>
    <row r="2084" spans="1:14" s="50" customFormat="1" x14ac:dyDescent="0.3">
      <c r="A2084" s="47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</row>
    <row r="2085" spans="1:14" s="50" customFormat="1" x14ac:dyDescent="0.3">
      <c r="A2085" s="47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</row>
    <row r="2086" spans="1:14" s="50" customFormat="1" x14ac:dyDescent="0.3">
      <c r="A2086" s="47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</row>
    <row r="2087" spans="1:14" s="50" customFormat="1" x14ac:dyDescent="0.3">
      <c r="A2087" s="47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</row>
    <row r="2088" spans="1:14" s="50" customFormat="1" x14ac:dyDescent="0.3">
      <c r="A2088" s="47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</row>
    <row r="2089" spans="1:14" s="50" customFormat="1" x14ac:dyDescent="0.3">
      <c r="A2089" s="47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</row>
    <row r="2090" spans="1:14" s="50" customFormat="1" x14ac:dyDescent="0.3">
      <c r="A2090" s="47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</row>
    <row r="2091" spans="1:14" s="50" customFormat="1" x14ac:dyDescent="0.3">
      <c r="A2091" s="47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</row>
    <row r="2092" spans="1:14" s="50" customFormat="1" x14ac:dyDescent="0.3">
      <c r="A2092" s="47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</row>
    <row r="2093" spans="1:14" s="50" customFormat="1" x14ac:dyDescent="0.3">
      <c r="A2093" s="47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</row>
    <row r="2094" spans="1:14" s="50" customFormat="1" x14ac:dyDescent="0.3">
      <c r="A2094" s="47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</row>
    <row r="2095" spans="1:14" s="50" customFormat="1" x14ac:dyDescent="0.3">
      <c r="A2095" s="47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</row>
    <row r="2096" spans="1:14" s="50" customFormat="1" x14ac:dyDescent="0.3">
      <c r="A2096" s="47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</row>
    <row r="2097" spans="1:14" s="50" customFormat="1" x14ac:dyDescent="0.3">
      <c r="A2097" s="47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</row>
    <row r="2098" spans="1:14" s="50" customFormat="1" x14ac:dyDescent="0.3">
      <c r="A2098" s="47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</row>
    <row r="2099" spans="1:14" s="50" customFormat="1" x14ac:dyDescent="0.3">
      <c r="A2099" s="47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</row>
    <row r="2100" spans="1:14" s="50" customFormat="1" x14ac:dyDescent="0.3">
      <c r="A2100" s="47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</row>
    <row r="2101" spans="1:14" s="50" customFormat="1" x14ac:dyDescent="0.3">
      <c r="A2101" s="47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</row>
    <row r="2102" spans="1:14" s="50" customFormat="1" x14ac:dyDescent="0.3">
      <c r="A2102" s="47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</row>
    <row r="2103" spans="1:14" s="50" customFormat="1" x14ac:dyDescent="0.3">
      <c r="A2103" s="47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</row>
    <row r="2104" spans="1:14" s="50" customFormat="1" x14ac:dyDescent="0.3">
      <c r="A2104" s="47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</row>
    <row r="2105" spans="1:14" s="50" customFormat="1" x14ac:dyDescent="0.3">
      <c r="A2105" s="47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</row>
    <row r="2106" spans="1:14" s="50" customFormat="1" x14ac:dyDescent="0.3">
      <c r="A2106" s="47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</row>
    <row r="2107" spans="1:14" s="50" customFormat="1" x14ac:dyDescent="0.3">
      <c r="A2107" s="47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</row>
    <row r="2108" spans="1:14" s="50" customFormat="1" x14ac:dyDescent="0.3">
      <c r="A2108" s="47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</row>
    <row r="2109" spans="1:14" s="50" customFormat="1" x14ac:dyDescent="0.3">
      <c r="A2109" s="47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</row>
    <row r="2110" spans="1:14" s="50" customFormat="1" x14ac:dyDescent="0.3">
      <c r="A2110" s="47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</row>
    <row r="2111" spans="1:14" s="50" customFormat="1" x14ac:dyDescent="0.3">
      <c r="A2111" s="47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</row>
    <row r="2112" spans="1:14" s="50" customFormat="1" x14ac:dyDescent="0.3">
      <c r="A2112" s="47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</row>
    <row r="2113" spans="1:14" s="50" customFormat="1" x14ac:dyDescent="0.3">
      <c r="A2113" s="47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</row>
    <row r="2114" spans="1:14" s="50" customFormat="1" x14ac:dyDescent="0.3">
      <c r="A2114" s="47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</row>
    <row r="2115" spans="1:14" s="50" customFormat="1" x14ac:dyDescent="0.3">
      <c r="A2115" s="47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</row>
    <row r="2116" spans="1:14" s="50" customFormat="1" x14ac:dyDescent="0.3">
      <c r="A2116" s="47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</row>
    <row r="2117" spans="1:14" s="50" customFormat="1" x14ac:dyDescent="0.3">
      <c r="A2117" s="47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</row>
    <row r="2118" spans="1:14" s="50" customFormat="1" x14ac:dyDescent="0.3">
      <c r="A2118" s="47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</row>
    <row r="2119" spans="1:14" s="50" customFormat="1" x14ac:dyDescent="0.3">
      <c r="A2119" s="47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</row>
    <row r="2120" spans="1:14" s="50" customFormat="1" x14ac:dyDescent="0.3">
      <c r="A2120" s="47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</row>
    <row r="2121" spans="1:14" s="50" customFormat="1" x14ac:dyDescent="0.3">
      <c r="A2121" s="47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</row>
    <row r="2122" spans="1:14" s="50" customFormat="1" x14ac:dyDescent="0.3">
      <c r="A2122" s="47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</row>
    <row r="2123" spans="1:14" s="50" customFormat="1" x14ac:dyDescent="0.3">
      <c r="A2123" s="47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</row>
    <row r="2124" spans="1:14" s="50" customFormat="1" x14ac:dyDescent="0.3">
      <c r="A2124" s="47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</row>
    <row r="2125" spans="1:14" s="50" customFormat="1" x14ac:dyDescent="0.3">
      <c r="A2125" s="47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</row>
    <row r="2126" spans="1:14" s="50" customFormat="1" x14ac:dyDescent="0.3">
      <c r="A2126" s="47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</row>
    <row r="2127" spans="1:14" s="50" customFormat="1" x14ac:dyDescent="0.3">
      <c r="A2127" s="47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</row>
    <row r="2128" spans="1:14" s="50" customFormat="1" x14ac:dyDescent="0.3">
      <c r="A2128" s="47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</row>
    <row r="2129" spans="1:14" s="50" customFormat="1" x14ac:dyDescent="0.3">
      <c r="A2129" s="47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</row>
    <row r="2130" spans="1:14" s="50" customFormat="1" x14ac:dyDescent="0.3">
      <c r="A2130" s="47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</row>
    <row r="2131" spans="1:14" s="50" customFormat="1" x14ac:dyDescent="0.3">
      <c r="A2131" s="47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</row>
    <row r="2132" spans="1:14" s="50" customFormat="1" x14ac:dyDescent="0.3">
      <c r="A2132" s="47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</row>
    <row r="2133" spans="1:14" s="50" customFormat="1" x14ac:dyDescent="0.3">
      <c r="A2133" s="47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</row>
    <row r="2134" spans="1:14" s="50" customFormat="1" x14ac:dyDescent="0.3">
      <c r="A2134" s="47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</row>
    <row r="2135" spans="1:14" s="50" customFormat="1" x14ac:dyDescent="0.3">
      <c r="A2135" s="47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</row>
    <row r="2136" spans="1:14" s="50" customFormat="1" x14ac:dyDescent="0.3">
      <c r="A2136" s="47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</row>
    <row r="2137" spans="1:14" s="50" customFormat="1" x14ac:dyDescent="0.3">
      <c r="A2137" s="47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</row>
    <row r="2138" spans="1:14" s="50" customFormat="1" x14ac:dyDescent="0.3">
      <c r="A2138" s="47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</row>
    <row r="2139" spans="1:14" s="50" customFormat="1" x14ac:dyDescent="0.3">
      <c r="A2139" s="47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</row>
    <row r="2140" spans="1:14" s="50" customFormat="1" x14ac:dyDescent="0.3">
      <c r="A2140" s="47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</row>
    <row r="2141" spans="1:14" s="50" customFormat="1" x14ac:dyDescent="0.3">
      <c r="A2141" s="47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</row>
    <row r="2142" spans="1:14" s="50" customFormat="1" x14ac:dyDescent="0.3">
      <c r="A2142" s="47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</row>
    <row r="2143" spans="1:14" s="50" customFormat="1" x14ac:dyDescent="0.3">
      <c r="A2143" s="47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</row>
    <row r="2144" spans="1:14" s="50" customFormat="1" x14ac:dyDescent="0.3">
      <c r="A2144" s="47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</row>
    <row r="2145" spans="1:14" s="50" customFormat="1" x14ac:dyDescent="0.3">
      <c r="A2145" s="47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</row>
    <row r="2146" spans="1:14" s="50" customFormat="1" x14ac:dyDescent="0.3">
      <c r="A2146" s="47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</row>
    <row r="2147" spans="1:14" s="50" customFormat="1" x14ac:dyDescent="0.3">
      <c r="A2147" s="47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</row>
    <row r="2148" spans="1:14" s="50" customFormat="1" x14ac:dyDescent="0.3">
      <c r="A2148" s="47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</row>
    <row r="2149" spans="1:14" s="50" customFormat="1" x14ac:dyDescent="0.3">
      <c r="A2149" s="47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</row>
    <row r="2150" spans="1:14" s="50" customFormat="1" x14ac:dyDescent="0.3">
      <c r="A2150" s="47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</row>
    <row r="2151" spans="1:14" s="50" customFormat="1" x14ac:dyDescent="0.3">
      <c r="A2151" s="47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</row>
    <row r="2152" spans="1:14" s="50" customFormat="1" x14ac:dyDescent="0.3">
      <c r="A2152" s="47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</row>
    <row r="2153" spans="1:14" s="50" customFormat="1" x14ac:dyDescent="0.3">
      <c r="A2153" s="47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</row>
    <row r="2154" spans="1:14" s="50" customFormat="1" x14ac:dyDescent="0.3">
      <c r="A2154" s="47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</row>
    <row r="2155" spans="1:14" s="50" customFormat="1" x14ac:dyDescent="0.3">
      <c r="A2155" s="47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</row>
    <row r="2156" spans="1:14" s="50" customFormat="1" x14ac:dyDescent="0.3">
      <c r="A2156" s="47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</row>
    <row r="2157" spans="1:14" s="50" customFormat="1" x14ac:dyDescent="0.3">
      <c r="A2157" s="47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</row>
    <row r="2158" spans="1:14" s="50" customFormat="1" x14ac:dyDescent="0.3">
      <c r="A2158" s="47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</row>
    <row r="2159" spans="1:14" s="50" customFormat="1" x14ac:dyDescent="0.3">
      <c r="A2159" s="47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</row>
    <row r="2160" spans="1:14" s="50" customFormat="1" x14ac:dyDescent="0.3">
      <c r="A2160" s="47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</row>
    <row r="2161" spans="1:14" s="50" customFormat="1" x14ac:dyDescent="0.3">
      <c r="A2161" s="47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</row>
    <row r="2162" spans="1:14" s="50" customFormat="1" x14ac:dyDescent="0.3">
      <c r="A2162" s="47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</row>
    <row r="2163" spans="1:14" s="50" customFormat="1" x14ac:dyDescent="0.3">
      <c r="A2163" s="47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</row>
    <row r="2164" spans="1:14" s="50" customFormat="1" x14ac:dyDescent="0.3">
      <c r="A2164" s="47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</row>
    <row r="2165" spans="1:14" s="50" customFormat="1" x14ac:dyDescent="0.3">
      <c r="A2165" s="47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</row>
    <row r="2166" spans="1:14" s="50" customFormat="1" x14ac:dyDescent="0.3">
      <c r="A2166" s="47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</row>
    <row r="2167" spans="1:14" s="50" customFormat="1" x14ac:dyDescent="0.3">
      <c r="A2167" s="47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</row>
    <row r="2168" spans="1:14" s="50" customFormat="1" x14ac:dyDescent="0.3">
      <c r="A2168" s="47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</row>
    <row r="2169" spans="1:14" s="50" customFormat="1" x14ac:dyDescent="0.3">
      <c r="A2169" s="47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</row>
    <row r="2170" spans="1:14" s="50" customFormat="1" x14ac:dyDescent="0.3">
      <c r="A2170" s="47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</row>
    <row r="2171" spans="1:14" s="50" customFormat="1" x14ac:dyDescent="0.3">
      <c r="A2171" s="47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</row>
    <row r="2172" spans="1:14" s="50" customFormat="1" x14ac:dyDescent="0.3">
      <c r="A2172" s="47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</row>
    <row r="2173" spans="1:14" s="50" customFormat="1" x14ac:dyDescent="0.3">
      <c r="A2173" s="47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</row>
    <row r="2174" spans="1:14" s="50" customFormat="1" x14ac:dyDescent="0.3">
      <c r="A2174" s="47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</row>
    <row r="2175" spans="1:14" s="50" customFormat="1" x14ac:dyDescent="0.3">
      <c r="A2175" s="47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</row>
    <row r="2176" spans="1:14" s="50" customFormat="1" x14ac:dyDescent="0.3">
      <c r="A2176" s="47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</row>
    <row r="2177" spans="1:14" s="50" customFormat="1" x14ac:dyDescent="0.3">
      <c r="A2177" s="47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</row>
    <row r="2178" spans="1:14" s="50" customFormat="1" x14ac:dyDescent="0.3">
      <c r="A2178" s="47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</row>
    <row r="2179" spans="1:14" s="50" customFormat="1" x14ac:dyDescent="0.3">
      <c r="A2179" s="47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</row>
    <row r="2180" spans="1:14" s="50" customFormat="1" x14ac:dyDescent="0.3">
      <c r="A2180" s="47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</row>
    <row r="2181" spans="1:14" s="50" customFormat="1" x14ac:dyDescent="0.3">
      <c r="A2181" s="47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</row>
    <row r="2182" spans="1:14" s="50" customFormat="1" x14ac:dyDescent="0.3">
      <c r="A2182" s="47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</row>
    <row r="2183" spans="1:14" s="50" customFormat="1" x14ac:dyDescent="0.3">
      <c r="A2183" s="47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</row>
    <row r="2184" spans="1:14" s="50" customFormat="1" x14ac:dyDescent="0.3">
      <c r="A2184" s="47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</row>
    <row r="2185" spans="1:14" s="50" customFormat="1" x14ac:dyDescent="0.3">
      <c r="A2185" s="47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</row>
    <row r="2186" spans="1:14" s="50" customFormat="1" x14ac:dyDescent="0.3">
      <c r="A2186" s="47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</row>
    <row r="2187" spans="1:14" s="50" customFormat="1" x14ac:dyDescent="0.3">
      <c r="A2187" s="47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</row>
    <row r="2188" spans="1:14" s="50" customFormat="1" x14ac:dyDescent="0.3">
      <c r="A2188" s="47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</row>
    <row r="2189" spans="1:14" s="50" customFormat="1" x14ac:dyDescent="0.3">
      <c r="A2189" s="47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</row>
    <row r="2190" spans="1:14" s="50" customFormat="1" x14ac:dyDescent="0.3">
      <c r="A2190" s="47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</row>
    <row r="2191" spans="1:14" s="50" customFormat="1" x14ac:dyDescent="0.3">
      <c r="A2191" s="47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</row>
    <row r="2192" spans="1:14" s="50" customFormat="1" x14ac:dyDescent="0.3">
      <c r="A2192" s="47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</row>
    <row r="2193" spans="1:14" s="50" customFormat="1" x14ac:dyDescent="0.3">
      <c r="A2193" s="47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</row>
    <row r="2194" spans="1:14" s="50" customFormat="1" x14ac:dyDescent="0.3">
      <c r="A2194" s="47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</row>
    <row r="2195" spans="1:14" s="50" customFormat="1" x14ac:dyDescent="0.3">
      <c r="A2195" s="47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</row>
    <row r="2196" spans="1:14" s="50" customFormat="1" x14ac:dyDescent="0.3">
      <c r="A2196" s="47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</row>
    <row r="2197" spans="1:14" s="50" customFormat="1" x14ac:dyDescent="0.3">
      <c r="A2197" s="47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</row>
    <row r="2198" spans="1:14" s="50" customFormat="1" x14ac:dyDescent="0.3">
      <c r="A2198" s="47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</row>
    <row r="2199" spans="1:14" s="50" customFormat="1" x14ac:dyDescent="0.3">
      <c r="A2199" s="47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</row>
    <row r="2200" spans="1:14" s="50" customFormat="1" x14ac:dyDescent="0.3">
      <c r="A2200" s="47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</row>
    <row r="2201" spans="1:14" s="50" customFormat="1" x14ac:dyDescent="0.3">
      <c r="A2201" s="47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</row>
    <row r="2202" spans="1:14" s="50" customFormat="1" x14ac:dyDescent="0.3">
      <c r="A2202" s="47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</row>
    <row r="2203" spans="1:14" s="50" customFormat="1" x14ac:dyDescent="0.3">
      <c r="A2203" s="47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</row>
    <row r="2204" spans="1:14" s="50" customFormat="1" x14ac:dyDescent="0.3">
      <c r="A2204" s="47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</row>
    <row r="2205" spans="1:14" s="50" customFormat="1" x14ac:dyDescent="0.3">
      <c r="A2205" s="47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</row>
    <row r="2206" spans="1:14" s="50" customFormat="1" x14ac:dyDescent="0.3">
      <c r="A2206" s="47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</row>
    <row r="2207" spans="1:14" s="50" customFormat="1" x14ac:dyDescent="0.3">
      <c r="A2207" s="47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</row>
    <row r="2208" spans="1:14" s="50" customFormat="1" x14ac:dyDescent="0.3">
      <c r="A2208" s="47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</row>
    <row r="2209" spans="1:14" s="50" customFormat="1" x14ac:dyDescent="0.3">
      <c r="A2209" s="47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</row>
    <row r="2210" spans="1:14" s="50" customFormat="1" x14ac:dyDescent="0.3">
      <c r="A2210" s="47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</row>
    <row r="2211" spans="1:14" s="50" customFormat="1" x14ac:dyDescent="0.3">
      <c r="A2211" s="47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</row>
    <row r="2212" spans="1:14" s="50" customFormat="1" x14ac:dyDescent="0.3">
      <c r="A2212" s="47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</row>
    <row r="2213" spans="1:14" s="50" customFormat="1" x14ac:dyDescent="0.3">
      <c r="A2213" s="47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</row>
    <row r="2214" spans="1:14" s="50" customFormat="1" x14ac:dyDescent="0.3">
      <c r="A2214" s="47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</row>
    <row r="2215" spans="1:14" s="50" customFormat="1" x14ac:dyDescent="0.3">
      <c r="A2215" s="47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</row>
    <row r="2216" spans="1:14" s="50" customFormat="1" x14ac:dyDescent="0.3">
      <c r="A2216" s="47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</row>
    <row r="2217" spans="1:14" s="50" customFormat="1" x14ac:dyDescent="0.3">
      <c r="A2217" s="47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</row>
    <row r="2218" spans="1:14" s="50" customFormat="1" x14ac:dyDescent="0.3">
      <c r="A2218" s="47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</row>
    <row r="2219" spans="1:14" s="50" customFormat="1" x14ac:dyDescent="0.3">
      <c r="A2219" s="47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</row>
    <row r="2220" spans="1:14" s="50" customFormat="1" x14ac:dyDescent="0.3">
      <c r="A2220" s="47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</row>
    <row r="2221" spans="1:14" s="50" customFormat="1" x14ac:dyDescent="0.3">
      <c r="A2221" s="47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</row>
    <row r="2222" spans="1:14" s="50" customFormat="1" x14ac:dyDescent="0.3">
      <c r="A2222" s="47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</row>
    <row r="2223" spans="1:14" s="50" customFormat="1" x14ac:dyDescent="0.3">
      <c r="A2223" s="47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</row>
    <row r="2224" spans="1:14" s="50" customFormat="1" x14ac:dyDescent="0.3">
      <c r="A2224" s="47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</row>
    <row r="2225" spans="1:14" s="50" customFormat="1" x14ac:dyDescent="0.3">
      <c r="A2225" s="47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</row>
    <row r="2226" spans="1:14" s="50" customFormat="1" x14ac:dyDescent="0.3">
      <c r="A2226" s="47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</row>
    <row r="2227" spans="1:14" s="50" customFormat="1" x14ac:dyDescent="0.3">
      <c r="A2227" s="47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</row>
    <row r="2228" spans="1:14" s="50" customFormat="1" x14ac:dyDescent="0.3">
      <c r="A2228" s="47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</row>
    <row r="2229" spans="1:14" s="50" customFormat="1" x14ac:dyDescent="0.3">
      <c r="A2229" s="47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</row>
    <row r="2230" spans="1:14" s="50" customFormat="1" x14ac:dyDescent="0.3">
      <c r="A2230" s="47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</row>
    <row r="2231" spans="1:14" s="50" customFormat="1" x14ac:dyDescent="0.3">
      <c r="A2231" s="47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</row>
    <row r="2232" spans="1:14" s="50" customFormat="1" x14ac:dyDescent="0.3">
      <c r="A2232" s="47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</row>
    <row r="2233" spans="1:14" s="50" customFormat="1" x14ac:dyDescent="0.3">
      <c r="A2233" s="47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</row>
    <row r="2234" spans="1:14" s="50" customFormat="1" x14ac:dyDescent="0.3">
      <c r="A2234" s="47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</row>
    <row r="2235" spans="1:14" s="50" customFormat="1" x14ac:dyDescent="0.3">
      <c r="A2235" s="47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</row>
    <row r="2236" spans="1:14" s="50" customFormat="1" x14ac:dyDescent="0.3">
      <c r="A2236" s="47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</row>
    <row r="2237" spans="1:14" s="50" customFormat="1" x14ac:dyDescent="0.3">
      <c r="A2237" s="47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</row>
    <row r="2238" spans="1:14" s="50" customFormat="1" x14ac:dyDescent="0.3">
      <c r="A2238" s="47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</row>
    <row r="2239" spans="1:14" s="50" customFormat="1" x14ac:dyDescent="0.3">
      <c r="A2239" s="47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</row>
    <row r="2240" spans="1:14" s="50" customFormat="1" x14ac:dyDescent="0.3">
      <c r="A2240" s="47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</row>
    <row r="2241" spans="1:14" s="50" customFormat="1" x14ac:dyDescent="0.3">
      <c r="A2241" s="47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</row>
    <row r="2242" spans="1:14" s="50" customFormat="1" x14ac:dyDescent="0.3">
      <c r="A2242" s="47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</row>
    <row r="2243" spans="1:14" s="50" customFormat="1" x14ac:dyDescent="0.3">
      <c r="A2243" s="47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</row>
    <row r="2244" spans="1:14" s="50" customFormat="1" x14ac:dyDescent="0.3">
      <c r="A2244" s="47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</row>
    <row r="2245" spans="1:14" s="50" customFormat="1" x14ac:dyDescent="0.3">
      <c r="A2245" s="47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</row>
    <row r="2246" spans="1:14" s="50" customFormat="1" x14ac:dyDescent="0.3">
      <c r="A2246" s="47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</row>
    <row r="2247" spans="1:14" s="50" customFormat="1" x14ac:dyDescent="0.3">
      <c r="A2247" s="47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</row>
    <row r="2248" spans="1:14" s="50" customFormat="1" x14ac:dyDescent="0.3">
      <c r="A2248" s="47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</row>
    <row r="2249" spans="1:14" s="50" customFormat="1" x14ac:dyDescent="0.3">
      <c r="A2249" s="47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</row>
    <row r="2250" spans="1:14" s="50" customFormat="1" x14ac:dyDescent="0.3">
      <c r="A2250" s="47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</row>
    <row r="2251" spans="1:14" s="50" customFormat="1" x14ac:dyDescent="0.3">
      <c r="A2251" s="47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</row>
    <row r="2252" spans="1:14" s="50" customFormat="1" x14ac:dyDescent="0.3">
      <c r="A2252" s="47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</row>
    <row r="2253" spans="1:14" s="50" customFormat="1" x14ac:dyDescent="0.3">
      <c r="A2253" s="47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</row>
    <row r="2254" spans="1:14" s="50" customFormat="1" x14ac:dyDescent="0.3">
      <c r="A2254" s="47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</row>
    <row r="2255" spans="1:14" s="50" customFormat="1" x14ac:dyDescent="0.3">
      <c r="A2255" s="47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</row>
    <row r="2256" spans="1:14" s="50" customFormat="1" x14ac:dyDescent="0.3">
      <c r="A2256" s="47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</row>
    <row r="2257" spans="1:14" s="50" customFormat="1" x14ac:dyDescent="0.3">
      <c r="A2257" s="47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</row>
    <row r="2258" spans="1:14" s="50" customFormat="1" x14ac:dyDescent="0.3">
      <c r="A2258" s="47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</row>
    <row r="2259" spans="1:14" s="50" customFormat="1" x14ac:dyDescent="0.3">
      <c r="A2259" s="47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</row>
    <row r="2260" spans="1:14" s="50" customFormat="1" x14ac:dyDescent="0.3">
      <c r="A2260" s="47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</row>
    <row r="2261" spans="1:14" s="50" customFormat="1" x14ac:dyDescent="0.3">
      <c r="A2261" s="47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</row>
    <row r="2262" spans="1:14" s="50" customFormat="1" x14ac:dyDescent="0.3">
      <c r="A2262" s="47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</row>
    <row r="2263" spans="1:14" s="50" customFormat="1" x14ac:dyDescent="0.3">
      <c r="A2263" s="47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</row>
    <row r="2264" spans="1:14" s="50" customFormat="1" x14ac:dyDescent="0.3">
      <c r="A2264" s="47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</row>
    <row r="2265" spans="1:14" s="50" customFormat="1" x14ac:dyDescent="0.3">
      <c r="A2265" s="47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</row>
    <row r="2266" spans="1:14" s="50" customFormat="1" x14ac:dyDescent="0.3">
      <c r="A2266" s="47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</row>
    <row r="2267" spans="1:14" s="50" customFormat="1" x14ac:dyDescent="0.3">
      <c r="A2267" s="47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</row>
    <row r="2268" spans="1:14" s="50" customFormat="1" x14ac:dyDescent="0.3">
      <c r="A2268" s="47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</row>
    <row r="2269" spans="1:14" s="50" customFormat="1" x14ac:dyDescent="0.3">
      <c r="A2269" s="47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</row>
    <row r="2270" spans="1:14" s="50" customFormat="1" x14ac:dyDescent="0.3">
      <c r="A2270" s="47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</row>
    <row r="2271" spans="1:14" s="50" customFormat="1" x14ac:dyDescent="0.3">
      <c r="A2271" s="47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</row>
    <row r="2272" spans="1:14" s="50" customFormat="1" x14ac:dyDescent="0.3">
      <c r="A2272" s="47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</row>
    <row r="2273" spans="1:14" s="50" customFormat="1" x14ac:dyDescent="0.3">
      <c r="A2273" s="47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</row>
    <row r="2274" spans="1:14" s="50" customFormat="1" x14ac:dyDescent="0.3">
      <c r="A2274" s="47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</row>
    <row r="2275" spans="1:14" s="50" customFormat="1" x14ac:dyDescent="0.3">
      <c r="A2275" s="47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</row>
    <row r="2276" spans="1:14" s="50" customFormat="1" x14ac:dyDescent="0.3">
      <c r="A2276" s="47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</row>
    <row r="2277" spans="1:14" s="50" customFormat="1" x14ac:dyDescent="0.3">
      <c r="A2277" s="47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</row>
    <row r="2278" spans="1:14" s="50" customFormat="1" x14ac:dyDescent="0.3">
      <c r="A2278" s="47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</row>
    <row r="2279" spans="1:14" s="50" customFormat="1" x14ac:dyDescent="0.3">
      <c r="A2279" s="47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</row>
    <row r="2280" spans="1:14" s="50" customFormat="1" x14ac:dyDescent="0.3">
      <c r="A2280" s="47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</row>
    <row r="2281" spans="1:14" s="50" customFormat="1" x14ac:dyDescent="0.3">
      <c r="A2281" s="47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</row>
    <row r="2282" spans="1:14" s="50" customFormat="1" x14ac:dyDescent="0.3">
      <c r="A2282" s="47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</row>
    <row r="2283" spans="1:14" s="50" customFormat="1" x14ac:dyDescent="0.3">
      <c r="A2283" s="47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</row>
    <row r="2284" spans="1:14" s="50" customFormat="1" x14ac:dyDescent="0.3">
      <c r="A2284" s="47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</row>
    <row r="2285" spans="1:14" s="50" customFormat="1" x14ac:dyDescent="0.3">
      <c r="A2285" s="47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</row>
    <row r="2286" spans="1:14" s="50" customFormat="1" x14ac:dyDescent="0.3">
      <c r="A2286" s="47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</row>
    <row r="2287" spans="1:14" s="50" customFormat="1" x14ac:dyDescent="0.3">
      <c r="A2287" s="47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</row>
    <row r="2288" spans="1:14" s="50" customFormat="1" x14ac:dyDescent="0.3">
      <c r="A2288" s="47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</row>
    <row r="2289" spans="1:14" s="50" customFormat="1" x14ac:dyDescent="0.3">
      <c r="A2289" s="47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</row>
    <row r="2290" spans="1:14" s="50" customFormat="1" x14ac:dyDescent="0.3">
      <c r="A2290" s="47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</row>
    <row r="2291" spans="1:14" s="50" customFormat="1" x14ac:dyDescent="0.3">
      <c r="A2291" s="47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</row>
    <row r="2292" spans="1:14" s="50" customFormat="1" x14ac:dyDescent="0.3">
      <c r="A2292" s="47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</row>
    <row r="2293" spans="1:14" s="50" customFormat="1" x14ac:dyDescent="0.3">
      <c r="A2293" s="47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</row>
    <row r="2294" spans="1:14" s="50" customFormat="1" x14ac:dyDescent="0.3">
      <c r="A2294" s="47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</row>
    <row r="2295" spans="1:14" s="50" customFormat="1" x14ac:dyDescent="0.3">
      <c r="A2295" s="47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</row>
    <row r="2296" spans="1:14" s="50" customFormat="1" x14ac:dyDescent="0.3">
      <c r="A2296" s="47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</row>
    <row r="2297" spans="1:14" s="50" customFormat="1" x14ac:dyDescent="0.3">
      <c r="A2297" s="47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</row>
    <row r="2298" spans="1:14" s="50" customFormat="1" x14ac:dyDescent="0.3">
      <c r="A2298" s="47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</row>
    <row r="2299" spans="1:14" s="50" customFormat="1" x14ac:dyDescent="0.3">
      <c r="A2299" s="47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</row>
    <row r="2300" spans="1:14" s="50" customFormat="1" x14ac:dyDescent="0.3">
      <c r="A2300" s="47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</row>
    <row r="2301" spans="1:14" s="50" customFormat="1" x14ac:dyDescent="0.3">
      <c r="A2301" s="47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</row>
    <row r="2302" spans="1:14" s="50" customFormat="1" x14ac:dyDescent="0.3">
      <c r="A2302" s="47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</row>
    <row r="2303" spans="1:14" s="50" customFormat="1" x14ac:dyDescent="0.3">
      <c r="A2303" s="47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</row>
    <row r="2304" spans="1:14" s="50" customFormat="1" x14ac:dyDescent="0.3">
      <c r="A2304" s="47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</row>
    <row r="2305" spans="1:14" s="50" customFormat="1" x14ac:dyDescent="0.3">
      <c r="A2305" s="47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</row>
    <row r="2306" spans="1:14" s="50" customFormat="1" x14ac:dyDescent="0.3">
      <c r="A2306" s="47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</row>
    <row r="2307" spans="1:14" s="50" customFormat="1" x14ac:dyDescent="0.3">
      <c r="A2307" s="47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</row>
    <row r="2308" spans="1:14" s="50" customFormat="1" x14ac:dyDescent="0.3">
      <c r="A2308" s="47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</row>
    <row r="2309" spans="1:14" s="50" customFormat="1" x14ac:dyDescent="0.3">
      <c r="A2309" s="47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</row>
    <row r="2310" spans="1:14" s="50" customFormat="1" x14ac:dyDescent="0.3">
      <c r="A2310" s="47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</row>
    <row r="2311" spans="1:14" s="50" customFormat="1" x14ac:dyDescent="0.3">
      <c r="A2311" s="47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</row>
    <row r="2312" spans="1:14" s="50" customFormat="1" x14ac:dyDescent="0.3">
      <c r="A2312" s="47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</row>
    <row r="2313" spans="1:14" s="50" customFormat="1" x14ac:dyDescent="0.3">
      <c r="A2313" s="47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</row>
    <row r="2314" spans="1:14" s="50" customFormat="1" x14ac:dyDescent="0.3">
      <c r="A2314" s="47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</row>
    <row r="2315" spans="1:14" s="50" customFormat="1" x14ac:dyDescent="0.3">
      <c r="A2315" s="47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</row>
    <row r="2316" spans="1:14" s="50" customFormat="1" x14ac:dyDescent="0.3">
      <c r="A2316" s="47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</row>
    <row r="2317" spans="1:14" s="50" customFormat="1" x14ac:dyDescent="0.3">
      <c r="A2317" s="47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</row>
    <row r="2318" spans="1:14" s="50" customFormat="1" x14ac:dyDescent="0.3">
      <c r="A2318" s="47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</row>
    <row r="2319" spans="1:14" s="50" customFormat="1" x14ac:dyDescent="0.3">
      <c r="A2319" s="47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</row>
    <row r="2320" spans="1:14" s="50" customFormat="1" x14ac:dyDescent="0.3">
      <c r="A2320" s="47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</row>
    <row r="2321" spans="1:14" s="50" customFormat="1" x14ac:dyDescent="0.3">
      <c r="A2321" s="47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</row>
    <row r="2322" spans="1:14" s="50" customFormat="1" x14ac:dyDescent="0.3">
      <c r="A2322" s="47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</row>
    <row r="2323" spans="1:14" s="50" customFormat="1" x14ac:dyDescent="0.3">
      <c r="A2323" s="47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</row>
    <row r="2324" spans="1:14" s="50" customFormat="1" x14ac:dyDescent="0.3">
      <c r="A2324" s="47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</row>
    <row r="2325" spans="1:14" s="50" customFormat="1" x14ac:dyDescent="0.3">
      <c r="A2325" s="47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</row>
    <row r="2326" spans="1:14" s="50" customFormat="1" x14ac:dyDescent="0.3">
      <c r="A2326" s="47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</row>
    <row r="2327" spans="1:14" s="50" customFormat="1" x14ac:dyDescent="0.3">
      <c r="A2327" s="47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</row>
    <row r="2328" spans="1:14" s="50" customFormat="1" x14ac:dyDescent="0.3">
      <c r="A2328" s="47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</row>
    <row r="2329" spans="1:14" s="50" customFormat="1" x14ac:dyDescent="0.3">
      <c r="A2329" s="47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</row>
    <row r="2330" spans="1:14" s="50" customFormat="1" x14ac:dyDescent="0.3">
      <c r="A2330" s="47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</row>
    <row r="2331" spans="1:14" s="50" customFormat="1" x14ac:dyDescent="0.3">
      <c r="A2331" s="47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</row>
    <row r="2332" spans="1:14" s="50" customFormat="1" x14ac:dyDescent="0.3">
      <c r="A2332" s="47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</row>
    <row r="2333" spans="1:14" s="50" customFormat="1" x14ac:dyDescent="0.3">
      <c r="A2333" s="47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</row>
    <row r="2334" spans="1:14" s="50" customFormat="1" x14ac:dyDescent="0.3">
      <c r="A2334" s="47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</row>
    <row r="2335" spans="1:14" s="50" customFormat="1" x14ac:dyDescent="0.3">
      <c r="A2335" s="47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</row>
    <row r="2336" spans="1:14" s="50" customFormat="1" x14ac:dyDescent="0.3">
      <c r="A2336" s="47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</row>
    <row r="2337" spans="1:14" s="50" customFormat="1" x14ac:dyDescent="0.3">
      <c r="A2337" s="47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</row>
    <row r="2338" spans="1:14" s="50" customFormat="1" x14ac:dyDescent="0.3">
      <c r="A2338" s="47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</row>
    <row r="2339" spans="1:14" s="50" customFormat="1" x14ac:dyDescent="0.3">
      <c r="A2339" s="47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</row>
    <row r="2340" spans="1:14" s="50" customFormat="1" x14ac:dyDescent="0.3">
      <c r="A2340" s="47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</row>
    <row r="2341" spans="1:14" s="50" customFormat="1" x14ac:dyDescent="0.3">
      <c r="A2341" s="47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</row>
    <row r="2342" spans="1:14" s="50" customFormat="1" x14ac:dyDescent="0.3">
      <c r="A2342" s="47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</row>
    <row r="2343" spans="1:14" s="50" customFormat="1" x14ac:dyDescent="0.3">
      <c r="A2343" s="47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</row>
    <row r="2344" spans="1:14" s="50" customFormat="1" x14ac:dyDescent="0.3">
      <c r="A2344" s="47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</row>
    <row r="2345" spans="1:14" s="50" customFormat="1" x14ac:dyDescent="0.3">
      <c r="A2345" s="47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</row>
    <row r="2346" spans="1:14" s="50" customFormat="1" x14ac:dyDescent="0.3">
      <c r="A2346" s="47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</row>
    <row r="2347" spans="1:14" s="50" customFormat="1" x14ac:dyDescent="0.3">
      <c r="A2347" s="47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</row>
    <row r="2348" spans="1:14" s="50" customFormat="1" x14ac:dyDescent="0.3">
      <c r="A2348" s="47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</row>
    <row r="2349" spans="1:14" s="50" customFormat="1" x14ac:dyDescent="0.3">
      <c r="A2349" s="47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</row>
    <row r="2350" spans="1:14" s="50" customFormat="1" x14ac:dyDescent="0.3">
      <c r="A2350" s="47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</row>
    <row r="2351" spans="1:14" s="50" customFormat="1" x14ac:dyDescent="0.3">
      <c r="A2351" s="47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</row>
    <row r="2352" spans="1:14" s="50" customFormat="1" x14ac:dyDescent="0.3">
      <c r="A2352" s="47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</row>
    <row r="2353" spans="1:14" s="50" customFormat="1" x14ac:dyDescent="0.3">
      <c r="A2353" s="47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</row>
    <row r="2354" spans="1:14" s="50" customFormat="1" x14ac:dyDescent="0.3">
      <c r="A2354" s="47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</row>
    <row r="2355" spans="1:14" s="50" customFormat="1" x14ac:dyDescent="0.3">
      <c r="A2355" s="47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</row>
    <row r="2356" spans="1:14" s="50" customFormat="1" x14ac:dyDescent="0.3">
      <c r="A2356" s="47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</row>
    <row r="2357" spans="1:14" s="50" customFormat="1" x14ac:dyDescent="0.3">
      <c r="A2357" s="47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</row>
    <row r="2358" spans="1:14" s="50" customFormat="1" x14ac:dyDescent="0.3">
      <c r="A2358" s="47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</row>
    <row r="2359" spans="1:14" s="50" customFormat="1" x14ac:dyDescent="0.3">
      <c r="A2359" s="47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</row>
    <row r="2360" spans="1:14" s="50" customFormat="1" x14ac:dyDescent="0.3">
      <c r="A2360" s="47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</row>
    <row r="2361" spans="1:14" s="50" customFormat="1" x14ac:dyDescent="0.3">
      <c r="A2361" s="47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</row>
    <row r="2362" spans="1:14" s="50" customFormat="1" x14ac:dyDescent="0.3">
      <c r="A2362" s="47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</row>
    <row r="2363" spans="1:14" s="50" customFormat="1" x14ac:dyDescent="0.3">
      <c r="A2363" s="47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</row>
    <row r="2364" spans="1:14" s="50" customFormat="1" x14ac:dyDescent="0.3">
      <c r="A2364" s="47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</row>
    <row r="2365" spans="1:14" s="50" customFormat="1" x14ac:dyDescent="0.3">
      <c r="A2365" s="47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</row>
    <row r="2366" spans="1:14" s="50" customFormat="1" x14ac:dyDescent="0.3">
      <c r="A2366" s="47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</row>
    <row r="2367" spans="1:14" s="50" customFormat="1" x14ac:dyDescent="0.3">
      <c r="A2367" s="47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</row>
    <row r="2368" spans="1:14" s="50" customFormat="1" x14ac:dyDescent="0.3">
      <c r="A2368" s="47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</row>
    <row r="2369" spans="1:14" s="50" customFormat="1" x14ac:dyDescent="0.3">
      <c r="A2369" s="47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</row>
    <row r="2370" spans="1:14" s="50" customFormat="1" x14ac:dyDescent="0.3">
      <c r="A2370" s="47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</row>
    <row r="2371" spans="1:14" s="50" customFormat="1" x14ac:dyDescent="0.3">
      <c r="A2371" s="47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</row>
    <row r="2372" spans="1:14" s="50" customFormat="1" x14ac:dyDescent="0.3">
      <c r="A2372" s="47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</row>
    <row r="2373" spans="1:14" s="50" customFormat="1" x14ac:dyDescent="0.3">
      <c r="A2373" s="47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</row>
    <row r="2374" spans="1:14" s="50" customFormat="1" x14ac:dyDescent="0.3">
      <c r="A2374" s="47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</row>
    <row r="2375" spans="1:14" s="50" customFormat="1" x14ac:dyDescent="0.3">
      <c r="A2375" s="47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</row>
    <row r="2376" spans="1:14" s="50" customFormat="1" x14ac:dyDescent="0.3">
      <c r="A2376" s="47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</row>
    <row r="2377" spans="1:14" s="50" customFormat="1" x14ac:dyDescent="0.3">
      <c r="A2377" s="47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</row>
    <row r="2378" spans="1:14" s="50" customFormat="1" x14ac:dyDescent="0.3">
      <c r="A2378" s="47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</row>
    <row r="2379" spans="1:14" s="50" customFormat="1" x14ac:dyDescent="0.3">
      <c r="A2379" s="47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</row>
    <row r="2380" spans="1:14" s="50" customFormat="1" x14ac:dyDescent="0.3">
      <c r="A2380" s="47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</row>
    <row r="2381" spans="1:14" s="50" customFormat="1" x14ac:dyDescent="0.3">
      <c r="A2381" s="47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</row>
    <row r="2382" spans="1:14" s="50" customFormat="1" x14ac:dyDescent="0.3">
      <c r="A2382" s="47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</row>
    <row r="2383" spans="1:14" s="50" customFormat="1" x14ac:dyDescent="0.3">
      <c r="A2383" s="47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</row>
    <row r="2384" spans="1:14" s="50" customFormat="1" x14ac:dyDescent="0.3">
      <c r="A2384" s="47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</row>
    <row r="2385" spans="1:14" s="50" customFormat="1" x14ac:dyDescent="0.3">
      <c r="A2385" s="47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</row>
    <row r="2386" spans="1:14" s="50" customFormat="1" x14ac:dyDescent="0.3">
      <c r="A2386" s="47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</row>
    <row r="2387" spans="1:14" s="50" customFormat="1" x14ac:dyDescent="0.3">
      <c r="A2387" s="47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</row>
    <row r="2388" spans="1:14" s="50" customFormat="1" x14ac:dyDescent="0.3">
      <c r="A2388" s="47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</row>
    <row r="2389" spans="1:14" s="50" customFormat="1" x14ac:dyDescent="0.3">
      <c r="A2389" s="47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</row>
    <row r="2390" spans="1:14" s="50" customFormat="1" x14ac:dyDescent="0.3">
      <c r="A2390" s="47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</row>
    <row r="2391" spans="1:14" s="50" customFormat="1" x14ac:dyDescent="0.3">
      <c r="A2391" s="47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</row>
    <row r="2392" spans="1:14" s="50" customFormat="1" x14ac:dyDescent="0.3">
      <c r="A2392" s="47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</row>
    <row r="2393" spans="1:14" s="50" customFormat="1" x14ac:dyDescent="0.3">
      <c r="A2393" s="47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</row>
    <row r="2394" spans="1:14" s="50" customFormat="1" x14ac:dyDescent="0.3">
      <c r="A2394" s="47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</row>
    <row r="2395" spans="1:14" s="50" customFormat="1" x14ac:dyDescent="0.3">
      <c r="A2395" s="47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</row>
    <row r="2396" spans="1:14" s="50" customFormat="1" x14ac:dyDescent="0.3">
      <c r="A2396" s="47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</row>
    <row r="2397" spans="1:14" s="50" customFormat="1" x14ac:dyDescent="0.3">
      <c r="A2397" s="47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</row>
    <row r="2398" spans="1:14" s="50" customFormat="1" x14ac:dyDescent="0.3">
      <c r="A2398" s="47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</row>
    <row r="2399" spans="1:14" s="50" customFormat="1" x14ac:dyDescent="0.3">
      <c r="A2399" s="47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</row>
    <row r="2400" spans="1:14" s="50" customFormat="1" x14ac:dyDescent="0.3">
      <c r="A2400" s="47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</row>
    <row r="2401" spans="1:14" s="50" customFormat="1" x14ac:dyDescent="0.3">
      <c r="A2401" s="47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</row>
    <row r="2402" spans="1:14" s="50" customFormat="1" x14ac:dyDescent="0.3">
      <c r="A2402" s="47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</row>
    <row r="2403" spans="1:14" s="50" customFormat="1" x14ac:dyDescent="0.3">
      <c r="A2403" s="47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</row>
    <row r="2404" spans="1:14" s="50" customFormat="1" x14ac:dyDescent="0.3">
      <c r="A2404" s="47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</row>
    <row r="2405" spans="1:14" s="50" customFormat="1" x14ac:dyDescent="0.3">
      <c r="A2405" s="47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</row>
    <row r="2406" spans="1:14" s="50" customFormat="1" x14ac:dyDescent="0.3">
      <c r="A2406" s="47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</row>
    <row r="2407" spans="1:14" s="50" customFormat="1" x14ac:dyDescent="0.3">
      <c r="A2407" s="47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</row>
    <row r="2408" spans="1:14" s="50" customFormat="1" x14ac:dyDescent="0.3">
      <c r="A2408" s="47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</row>
    <row r="2409" spans="1:14" s="50" customFormat="1" x14ac:dyDescent="0.3">
      <c r="A2409" s="47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</row>
    <row r="2410" spans="1:14" s="50" customFormat="1" x14ac:dyDescent="0.3">
      <c r="A2410" s="47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</row>
    <row r="2411" spans="1:14" s="50" customFormat="1" x14ac:dyDescent="0.3">
      <c r="A2411" s="47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</row>
    <row r="2412" spans="1:14" s="50" customFormat="1" x14ac:dyDescent="0.3">
      <c r="A2412" s="47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</row>
    <row r="2413" spans="1:14" s="50" customFormat="1" x14ac:dyDescent="0.3">
      <c r="A2413" s="47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</row>
    <row r="2414" spans="1:14" s="50" customFormat="1" x14ac:dyDescent="0.3">
      <c r="A2414" s="47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</row>
    <row r="2415" spans="1:14" s="50" customFormat="1" x14ac:dyDescent="0.3">
      <c r="A2415" s="47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</row>
    <row r="2416" spans="1:14" s="50" customFormat="1" x14ac:dyDescent="0.3">
      <c r="A2416" s="47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</row>
    <row r="2417" spans="1:14" s="50" customFormat="1" x14ac:dyDescent="0.3">
      <c r="A2417" s="47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</row>
    <row r="2418" spans="1:14" s="50" customFormat="1" x14ac:dyDescent="0.3">
      <c r="A2418" s="47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</row>
    <row r="2419" spans="1:14" s="50" customFormat="1" x14ac:dyDescent="0.3">
      <c r="A2419" s="47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</row>
    <row r="2420" spans="1:14" s="50" customFormat="1" x14ac:dyDescent="0.3">
      <c r="A2420" s="47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</row>
    <row r="2421" spans="1:14" s="50" customFormat="1" x14ac:dyDescent="0.3">
      <c r="A2421" s="47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</row>
    <row r="2422" spans="1:14" s="50" customFormat="1" x14ac:dyDescent="0.3">
      <c r="A2422" s="47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</row>
    <row r="2423" spans="1:14" s="50" customFormat="1" x14ac:dyDescent="0.3">
      <c r="A2423" s="47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</row>
    <row r="2424" spans="1:14" s="50" customFormat="1" x14ac:dyDescent="0.3">
      <c r="A2424" s="47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</row>
    <row r="2425" spans="1:14" s="50" customFormat="1" x14ac:dyDescent="0.3">
      <c r="A2425" s="47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</row>
    <row r="2426" spans="1:14" s="50" customFormat="1" x14ac:dyDescent="0.3">
      <c r="A2426" s="47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</row>
    <row r="2427" spans="1:14" s="50" customFormat="1" x14ac:dyDescent="0.3">
      <c r="A2427" s="47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</row>
    <row r="2428" spans="1:14" s="50" customFormat="1" x14ac:dyDescent="0.3">
      <c r="A2428" s="47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</row>
    <row r="2429" spans="1:14" s="50" customFormat="1" x14ac:dyDescent="0.3">
      <c r="A2429" s="47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</row>
    <row r="2430" spans="1:14" s="50" customFormat="1" x14ac:dyDescent="0.3">
      <c r="A2430" s="47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</row>
    <row r="2431" spans="1:14" s="50" customFormat="1" x14ac:dyDescent="0.3">
      <c r="A2431" s="47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</row>
    <row r="2432" spans="1:14" s="50" customFormat="1" x14ac:dyDescent="0.3">
      <c r="A2432" s="47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</row>
    <row r="2433" spans="1:14" s="50" customFormat="1" x14ac:dyDescent="0.3">
      <c r="A2433" s="47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</row>
    <row r="2434" spans="1:14" s="50" customFormat="1" x14ac:dyDescent="0.3">
      <c r="A2434" s="47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</row>
    <row r="2435" spans="1:14" s="50" customFormat="1" x14ac:dyDescent="0.3">
      <c r="A2435" s="47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</row>
    <row r="2436" spans="1:14" s="50" customFormat="1" x14ac:dyDescent="0.3">
      <c r="A2436" s="47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</row>
    <row r="2437" spans="1:14" s="50" customFormat="1" x14ac:dyDescent="0.3">
      <c r="A2437" s="47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</row>
    <row r="2438" spans="1:14" s="50" customFormat="1" x14ac:dyDescent="0.3">
      <c r="A2438" s="47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</row>
    <row r="2439" spans="1:14" s="50" customFormat="1" x14ac:dyDescent="0.3">
      <c r="A2439" s="47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</row>
    <row r="2440" spans="1:14" s="50" customFormat="1" x14ac:dyDescent="0.3">
      <c r="A2440" s="47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</row>
    <row r="2441" spans="1:14" s="50" customFormat="1" x14ac:dyDescent="0.3">
      <c r="A2441" s="47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</row>
    <row r="2442" spans="1:14" s="50" customFormat="1" x14ac:dyDescent="0.3">
      <c r="A2442" s="47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</row>
    <row r="2443" spans="1:14" s="50" customFormat="1" x14ac:dyDescent="0.3">
      <c r="A2443" s="47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</row>
    <row r="2444" spans="1:14" s="50" customFormat="1" x14ac:dyDescent="0.3">
      <c r="A2444" s="47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</row>
    <row r="2445" spans="1:14" s="50" customFormat="1" x14ac:dyDescent="0.3">
      <c r="A2445" s="47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</row>
    <row r="2446" spans="1:14" s="50" customFormat="1" x14ac:dyDescent="0.3">
      <c r="A2446" s="47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</row>
    <row r="2447" spans="1:14" s="50" customFormat="1" x14ac:dyDescent="0.3">
      <c r="A2447" s="47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</row>
    <row r="2448" spans="1:14" s="50" customFormat="1" x14ac:dyDescent="0.3">
      <c r="A2448" s="47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</row>
    <row r="2449" spans="1:14" s="50" customFormat="1" x14ac:dyDescent="0.3">
      <c r="A2449" s="47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</row>
    <row r="2450" spans="1:14" s="50" customFormat="1" x14ac:dyDescent="0.3">
      <c r="A2450" s="47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</row>
    <row r="2451" spans="1:14" s="50" customFormat="1" x14ac:dyDescent="0.3">
      <c r="A2451" s="47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</row>
    <row r="2452" spans="1:14" s="50" customFormat="1" x14ac:dyDescent="0.3">
      <c r="A2452" s="47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</row>
    <row r="2453" spans="1:14" s="50" customFormat="1" x14ac:dyDescent="0.3">
      <c r="A2453" s="47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</row>
    <row r="2454" spans="1:14" s="50" customFormat="1" x14ac:dyDescent="0.3">
      <c r="A2454" s="47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</row>
    <row r="2455" spans="1:14" s="50" customFormat="1" x14ac:dyDescent="0.3">
      <c r="A2455" s="47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</row>
    <row r="2456" spans="1:14" s="50" customFormat="1" x14ac:dyDescent="0.3">
      <c r="A2456" s="47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</row>
    <row r="2457" spans="1:14" s="50" customFormat="1" x14ac:dyDescent="0.3">
      <c r="A2457" s="47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</row>
    <row r="2458" spans="1:14" s="50" customFormat="1" x14ac:dyDescent="0.3">
      <c r="A2458" s="47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</row>
    <row r="2459" spans="1:14" s="50" customFormat="1" x14ac:dyDescent="0.3">
      <c r="A2459" s="47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</row>
    <row r="2460" spans="1:14" s="50" customFormat="1" x14ac:dyDescent="0.3">
      <c r="A2460" s="47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</row>
    <row r="2461" spans="1:14" s="50" customFormat="1" x14ac:dyDescent="0.3">
      <c r="A2461" s="47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</row>
    <row r="2462" spans="1:14" s="50" customFormat="1" x14ac:dyDescent="0.3">
      <c r="A2462" s="47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</row>
    <row r="2463" spans="1:14" s="50" customFormat="1" x14ac:dyDescent="0.3">
      <c r="A2463" s="47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</row>
    <row r="2464" spans="1:14" s="50" customFormat="1" x14ac:dyDescent="0.3">
      <c r="A2464" s="47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</row>
    <row r="2465" spans="1:14" s="50" customFormat="1" x14ac:dyDescent="0.3">
      <c r="A2465" s="47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</row>
    <row r="2466" spans="1:14" s="50" customFormat="1" x14ac:dyDescent="0.3">
      <c r="A2466" s="47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</row>
    <row r="2467" spans="1:14" s="50" customFormat="1" x14ac:dyDescent="0.3">
      <c r="A2467" s="47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</row>
    <row r="2468" spans="1:14" s="50" customFormat="1" x14ac:dyDescent="0.3">
      <c r="A2468" s="47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</row>
    <row r="2469" spans="1:14" s="50" customFormat="1" x14ac:dyDescent="0.3">
      <c r="A2469" s="47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</row>
    <row r="2470" spans="1:14" s="50" customFormat="1" x14ac:dyDescent="0.3">
      <c r="A2470" s="47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</row>
    <row r="2471" spans="1:14" s="50" customFormat="1" x14ac:dyDescent="0.3">
      <c r="A2471" s="47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</row>
    <row r="2472" spans="1:14" s="50" customFormat="1" x14ac:dyDescent="0.3">
      <c r="A2472" s="47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</row>
    <row r="2473" spans="1:14" s="50" customFormat="1" x14ac:dyDescent="0.3">
      <c r="A2473" s="47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</row>
    <row r="2474" spans="1:14" s="50" customFormat="1" x14ac:dyDescent="0.3">
      <c r="A2474" s="47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</row>
    <row r="2475" spans="1:14" s="50" customFormat="1" x14ac:dyDescent="0.3">
      <c r="A2475" s="47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</row>
    <row r="2476" spans="1:14" s="50" customFormat="1" x14ac:dyDescent="0.3">
      <c r="A2476" s="47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</row>
    <row r="2477" spans="1:14" s="50" customFormat="1" x14ac:dyDescent="0.3">
      <c r="A2477" s="47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</row>
    <row r="2478" spans="1:14" s="50" customFormat="1" x14ac:dyDescent="0.3">
      <c r="A2478" s="47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</row>
    <row r="2479" spans="1:14" s="50" customFormat="1" x14ac:dyDescent="0.3">
      <c r="A2479" s="47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</row>
    <row r="2480" spans="1:14" s="50" customFormat="1" x14ac:dyDescent="0.3">
      <c r="A2480" s="47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</row>
    <row r="2481" spans="1:14" s="50" customFormat="1" x14ac:dyDescent="0.3">
      <c r="A2481" s="47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</row>
    <row r="2482" spans="1:14" s="50" customFormat="1" x14ac:dyDescent="0.3">
      <c r="A2482" s="47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</row>
    <row r="2483" spans="1:14" s="50" customFormat="1" x14ac:dyDescent="0.3">
      <c r="A2483" s="47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</row>
    <row r="2484" spans="1:14" s="50" customFormat="1" x14ac:dyDescent="0.3">
      <c r="A2484" s="47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</row>
    <row r="2485" spans="1:14" s="50" customFormat="1" x14ac:dyDescent="0.3">
      <c r="A2485" s="47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</row>
    <row r="2486" spans="1:14" s="50" customFormat="1" x14ac:dyDescent="0.3">
      <c r="A2486" s="47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</row>
    <row r="2487" spans="1:14" s="50" customFormat="1" x14ac:dyDescent="0.3">
      <c r="A2487" s="47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</row>
    <row r="2488" spans="1:14" s="50" customFormat="1" x14ac:dyDescent="0.3">
      <c r="A2488" s="47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</row>
    <row r="2489" spans="1:14" s="50" customFormat="1" x14ac:dyDescent="0.3">
      <c r="A2489" s="47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</row>
    <row r="2490" spans="1:14" s="50" customFormat="1" x14ac:dyDescent="0.3">
      <c r="A2490" s="47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</row>
    <row r="2491" spans="1:14" s="50" customFormat="1" x14ac:dyDescent="0.3">
      <c r="A2491" s="47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</row>
    <row r="2492" spans="1:14" s="50" customFormat="1" x14ac:dyDescent="0.3">
      <c r="A2492" s="47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</row>
    <row r="2493" spans="1:14" s="50" customFormat="1" x14ac:dyDescent="0.3">
      <c r="A2493" s="47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</row>
    <row r="2494" spans="1:14" s="50" customFormat="1" x14ac:dyDescent="0.3">
      <c r="A2494" s="47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</row>
    <row r="2495" spans="1:14" s="50" customFormat="1" x14ac:dyDescent="0.3">
      <c r="A2495" s="47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</row>
    <row r="2496" spans="1:14" s="50" customFormat="1" x14ac:dyDescent="0.3">
      <c r="A2496" s="47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</row>
    <row r="2497" spans="1:14" s="50" customFormat="1" x14ac:dyDescent="0.3">
      <c r="A2497" s="47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</row>
    <row r="2498" spans="1:14" s="50" customFormat="1" x14ac:dyDescent="0.3">
      <c r="A2498" s="47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</row>
    <row r="2499" spans="1:14" s="50" customFormat="1" x14ac:dyDescent="0.3">
      <c r="A2499" s="47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</row>
    <row r="2500" spans="1:14" s="50" customFormat="1" x14ac:dyDescent="0.3">
      <c r="A2500" s="47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</row>
    <row r="2501" spans="1:14" s="50" customFormat="1" x14ac:dyDescent="0.3">
      <c r="A2501" s="47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</row>
    <row r="2502" spans="1:14" s="50" customFormat="1" x14ac:dyDescent="0.3">
      <c r="A2502" s="47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</row>
    <row r="2503" spans="1:14" s="50" customFormat="1" x14ac:dyDescent="0.3">
      <c r="A2503" s="47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</row>
    <row r="2504" spans="1:14" s="50" customFormat="1" x14ac:dyDescent="0.3">
      <c r="A2504" s="47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</row>
    <row r="2505" spans="1:14" s="50" customFormat="1" x14ac:dyDescent="0.3">
      <c r="A2505" s="47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</row>
    <row r="2506" spans="1:14" s="50" customFormat="1" x14ac:dyDescent="0.3">
      <c r="A2506" s="47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</row>
    <row r="2507" spans="1:14" s="50" customFormat="1" x14ac:dyDescent="0.3">
      <c r="A2507" s="47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</row>
    <row r="2508" spans="1:14" s="50" customFormat="1" x14ac:dyDescent="0.3">
      <c r="A2508" s="47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</row>
    <row r="2509" spans="1:14" s="50" customFormat="1" x14ac:dyDescent="0.3">
      <c r="A2509" s="47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</row>
    <row r="2510" spans="1:14" s="50" customFormat="1" x14ac:dyDescent="0.3">
      <c r="A2510" s="47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</row>
    <row r="2511" spans="1:14" s="50" customFormat="1" x14ac:dyDescent="0.3">
      <c r="A2511" s="47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</row>
    <row r="2512" spans="1:14" s="50" customFormat="1" x14ac:dyDescent="0.3">
      <c r="A2512" s="47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</row>
    <row r="2513" spans="1:14" s="50" customFormat="1" x14ac:dyDescent="0.3">
      <c r="A2513" s="47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</row>
    <row r="2514" spans="1:14" s="50" customFormat="1" x14ac:dyDescent="0.3">
      <c r="A2514" s="47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</row>
    <row r="2515" spans="1:14" s="50" customFormat="1" x14ac:dyDescent="0.3">
      <c r="A2515" s="47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</row>
    <row r="2516" spans="1:14" s="50" customFormat="1" x14ac:dyDescent="0.3">
      <c r="A2516" s="47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</row>
    <row r="2517" spans="1:14" s="50" customFormat="1" x14ac:dyDescent="0.3">
      <c r="A2517" s="47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</row>
    <row r="2518" spans="1:14" s="50" customFormat="1" x14ac:dyDescent="0.3">
      <c r="A2518" s="47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</row>
    <row r="2519" spans="1:14" s="50" customFormat="1" x14ac:dyDescent="0.3">
      <c r="A2519" s="47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</row>
    <row r="2520" spans="1:14" s="50" customFormat="1" x14ac:dyDescent="0.3">
      <c r="A2520" s="47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</row>
    <row r="2521" spans="1:14" s="50" customFormat="1" x14ac:dyDescent="0.3">
      <c r="A2521" s="47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</row>
    <row r="2522" spans="1:14" s="50" customFormat="1" x14ac:dyDescent="0.3">
      <c r="A2522" s="47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</row>
    <row r="2523" spans="1:14" s="50" customFormat="1" x14ac:dyDescent="0.3">
      <c r="A2523" s="47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</row>
  </sheetData>
  <mergeCells count="38">
    <mergeCell ref="A144:C144"/>
    <mergeCell ref="B146:C146"/>
    <mergeCell ref="A130:C130"/>
    <mergeCell ref="A132:C132"/>
    <mergeCell ref="A134:C134"/>
    <mergeCell ref="A136:C136"/>
    <mergeCell ref="A138:C138"/>
    <mergeCell ref="A140:C140"/>
    <mergeCell ref="A75:C75"/>
    <mergeCell ref="A91:C91"/>
    <mergeCell ref="A93:C93"/>
    <mergeCell ref="A95:C95"/>
    <mergeCell ref="A142:C142"/>
    <mergeCell ref="A128:C128"/>
    <mergeCell ref="A97:C97"/>
    <mergeCell ref="A120:C120"/>
    <mergeCell ref="A123:C123"/>
    <mergeCell ref="A124:C124"/>
    <mergeCell ref="A126:C126"/>
    <mergeCell ref="M10:M11"/>
    <mergeCell ref="N10:N11"/>
    <mergeCell ref="A14:C14"/>
    <mergeCell ref="A15:C15"/>
    <mergeCell ref="A16:C16"/>
    <mergeCell ref="I10:I11"/>
    <mergeCell ref="J10:J11"/>
    <mergeCell ref="K10:K11"/>
    <mergeCell ref="L10:L11"/>
    <mergeCell ref="A17:C17"/>
    <mergeCell ref="A2:L2"/>
    <mergeCell ref="A10:A11"/>
    <mergeCell ref="B10:B11"/>
    <mergeCell ref="C10:C11"/>
    <mergeCell ref="D10:D11"/>
    <mergeCell ref="E10:E11"/>
    <mergeCell ref="F10:F11"/>
    <mergeCell ref="G10:G11"/>
    <mergeCell ref="H10:H11"/>
  </mergeCells>
  <hyperlinks>
    <hyperlink ref="A6" r:id="rId1" xr:uid="{173164DF-508A-444F-BA7A-BF8963666B17}"/>
  </hyperlinks>
  <printOptions horizontalCentered="1"/>
  <pageMargins left="0.2" right="0.16" top="0.43307086614173229" bottom="0.35" header="0.31496062992125984" footer="0.19685039370078741"/>
  <pageSetup paperSize="9" scale="50" firstPageNumber="3" orientation="landscape" useFirstPageNumber="1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1"/>
  <sheetViews>
    <sheetView tabSelected="1" workbookViewId="0">
      <selection activeCell="H11" sqref="H11"/>
    </sheetView>
  </sheetViews>
  <sheetFormatPr defaultRowHeight="12.6" x14ac:dyDescent="0.25"/>
  <cols>
    <col min="1" max="1" width="38.109375" style="113" customWidth="1"/>
    <col min="2" max="2" width="69.44140625" style="113" customWidth="1"/>
    <col min="3" max="256" width="9.109375" style="113"/>
    <col min="257" max="257" width="38.109375" style="113" customWidth="1"/>
    <col min="258" max="258" width="69.44140625" style="113" customWidth="1"/>
    <col min="259" max="512" width="9.109375" style="113"/>
    <col min="513" max="513" width="38.109375" style="113" customWidth="1"/>
    <col min="514" max="514" width="69.44140625" style="113" customWidth="1"/>
    <col min="515" max="768" width="9.109375" style="113"/>
    <col min="769" max="769" width="38.109375" style="113" customWidth="1"/>
    <col min="770" max="770" width="69.44140625" style="113" customWidth="1"/>
    <col min="771" max="1024" width="9.109375" style="113"/>
    <col min="1025" max="1025" width="38.109375" style="113" customWidth="1"/>
    <col min="1026" max="1026" width="69.44140625" style="113" customWidth="1"/>
    <col min="1027" max="1280" width="9.109375" style="113"/>
    <col min="1281" max="1281" width="38.109375" style="113" customWidth="1"/>
    <col min="1282" max="1282" width="69.44140625" style="113" customWidth="1"/>
    <col min="1283" max="1536" width="9.109375" style="113"/>
    <col min="1537" max="1537" width="38.109375" style="113" customWidth="1"/>
    <col min="1538" max="1538" width="69.44140625" style="113" customWidth="1"/>
    <col min="1539" max="1792" width="9.109375" style="113"/>
    <col min="1793" max="1793" width="38.109375" style="113" customWidth="1"/>
    <col min="1794" max="1794" width="69.44140625" style="113" customWidth="1"/>
    <col min="1795" max="2048" width="9.109375" style="113"/>
    <col min="2049" max="2049" width="38.109375" style="113" customWidth="1"/>
    <col min="2050" max="2050" width="69.44140625" style="113" customWidth="1"/>
    <col min="2051" max="2304" width="9.109375" style="113"/>
    <col min="2305" max="2305" width="38.109375" style="113" customWidth="1"/>
    <col min="2306" max="2306" width="69.44140625" style="113" customWidth="1"/>
    <col min="2307" max="2560" width="9.109375" style="113"/>
    <col min="2561" max="2561" width="38.109375" style="113" customWidth="1"/>
    <col min="2562" max="2562" width="69.44140625" style="113" customWidth="1"/>
    <col min="2563" max="2816" width="9.109375" style="113"/>
    <col min="2817" max="2817" width="38.109375" style="113" customWidth="1"/>
    <col min="2818" max="2818" width="69.44140625" style="113" customWidth="1"/>
    <col min="2819" max="3072" width="9.109375" style="113"/>
    <col min="3073" max="3073" width="38.109375" style="113" customWidth="1"/>
    <col min="3074" max="3074" width="69.44140625" style="113" customWidth="1"/>
    <col min="3075" max="3328" width="9.109375" style="113"/>
    <col min="3329" max="3329" width="38.109375" style="113" customWidth="1"/>
    <col min="3330" max="3330" width="69.44140625" style="113" customWidth="1"/>
    <col min="3331" max="3584" width="9.109375" style="113"/>
    <col min="3585" max="3585" width="38.109375" style="113" customWidth="1"/>
    <col min="3586" max="3586" width="69.44140625" style="113" customWidth="1"/>
    <col min="3587" max="3840" width="9.109375" style="113"/>
    <col min="3841" max="3841" width="38.109375" style="113" customWidth="1"/>
    <col min="3842" max="3842" width="69.44140625" style="113" customWidth="1"/>
    <col min="3843" max="4096" width="9.109375" style="113"/>
    <col min="4097" max="4097" width="38.109375" style="113" customWidth="1"/>
    <col min="4098" max="4098" width="69.44140625" style="113" customWidth="1"/>
    <col min="4099" max="4352" width="9.109375" style="113"/>
    <col min="4353" max="4353" width="38.109375" style="113" customWidth="1"/>
    <col min="4354" max="4354" width="69.44140625" style="113" customWidth="1"/>
    <col min="4355" max="4608" width="9.109375" style="113"/>
    <col min="4609" max="4609" width="38.109375" style="113" customWidth="1"/>
    <col min="4610" max="4610" width="69.44140625" style="113" customWidth="1"/>
    <col min="4611" max="4864" width="9.109375" style="113"/>
    <col min="4865" max="4865" width="38.109375" style="113" customWidth="1"/>
    <col min="4866" max="4866" width="69.44140625" style="113" customWidth="1"/>
    <col min="4867" max="5120" width="9.109375" style="113"/>
    <col min="5121" max="5121" width="38.109375" style="113" customWidth="1"/>
    <col min="5122" max="5122" width="69.44140625" style="113" customWidth="1"/>
    <col min="5123" max="5376" width="9.109375" style="113"/>
    <col min="5377" max="5377" width="38.109375" style="113" customWidth="1"/>
    <col min="5378" max="5378" width="69.44140625" style="113" customWidth="1"/>
    <col min="5379" max="5632" width="9.109375" style="113"/>
    <col min="5633" max="5633" width="38.109375" style="113" customWidth="1"/>
    <col min="5634" max="5634" width="69.44140625" style="113" customWidth="1"/>
    <col min="5635" max="5888" width="9.109375" style="113"/>
    <col min="5889" max="5889" width="38.109375" style="113" customWidth="1"/>
    <col min="5890" max="5890" width="69.44140625" style="113" customWidth="1"/>
    <col min="5891" max="6144" width="9.109375" style="113"/>
    <col min="6145" max="6145" width="38.109375" style="113" customWidth="1"/>
    <col min="6146" max="6146" width="69.44140625" style="113" customWidth="1"/>
    <col min="6147" max="6400" width="9.109375" style="113"/>
    <col min="6401" max="6401" width="38.109375" style="113" customWidth="1"/>
    <col min="6402" max="6402" width="69.44140625" style="113" customWidth="1"/>
    <col min="6403" max="6656" width="9.109375" style="113"/>
    <col min="6657" max="6657" width="38.109375" style="113" customWidth="1"/>
    <col min="6658" max="6658" width="69.44140625" style="113" customWidth="1"/>
    <col min="6659" max="6912" width="9.109375" style="113"/>
    <col min="6913" max="6913" width="38.109375" style="113" customWidth="1"/>
    <col min="6914" max="6914" width="69.44140625" style="113" customWidth="1"/>
    <col min="6915" max="7168" width="9.109375" style="113"/>
    <col min="7169" max="7169" width="38.109375" style="113" customWidth="1"/>
    <col min="7170" max="7170" width="69.44140625" style="113" customWidth="1"/>
    <col min="7171" max="7424" width="9.109375" style="113"/>
    <col min="7425" max="7425" width="38.109375" style="113" customWidth="1"/>
    <col min="7426" max="7426" width="69.44140625" style="113" customWidth="1"/>
    <col min="7427" max="7680" width="9.109375" style="113"/>
    <col min="7681" max="7681" width="38.109375" style="113" customWidth="1"/>
    <col min="7682" max="7682" width="69.44140625" style="113" customWidth="1"/>
    <col min="7683" max="7936" width="9.109375" style="113"/>
    <col min="7937" max="7937" width="38.109375" style="113" customWidth="1"/>
    <col min="7938" max="7938" width="69.44140625" style="113" customWidth="1"/>
    <col min="7939" max="8192" width="9.109375" style="113"/>
    <col min="8193" max="8193" width="38.109375" style="113" customWidth="1"/>
    <col min="8194" max="8194" width="69.44140625" style="113" customWidth="1"/>
    <col min="8195" max="8448" width="9.109375" style="113"/>
    <col min="8449" max="8449" width="38.109375" style="113" customWidth="1"/>
    <col min="8450" max="8450" width="69.44140625" style="113" customWidth="1"/>
    <col min="8451" max="8704" width="9.109375" style="113"/>
    <col min="8705" max="8705" width="38.109375" style="113" customWidth="1"/>
    <col min="8706" max="8706" width="69.44140625" style="113" customWidth="1"/>
    <col min="8707" max="8960" width="9.109375" style="113"/>
    <col min="8961" max="8961" width="38.109375" style="113" customWidth="1"/>
    <col min="8962" max="8962" width="69.44140625" style="113" customWidth="1"/>
    <col min="8963" max="9216" width="9.109375" style="113"/>
    <col min="9217" max="9217" width="38.109375" style="113" customWidth="1"/>
    <col min="9218" max="9218" width="69.44140625" style="113" customWidth="1"/>
    <col min="9219" max="9472" width="9.109375" style="113"/>
    <col min="9473" max="9473" width="38.109375" style="113" customWidth="1"/>
    <col min="9474" max="9474" width="69.44140625" style="113" customWidth="1"/>
    <col min="9475" max="9728" width="9.109375" style="113"/>
    <col min="9729" max="9729" width="38.109375" style="113" customWidth="1"/>
    <col min="9730" max="9730" width="69.44140625" style="113" customWidth="1"/>
    <col min="9731" max="9984" width="9.109375" style="113"/>
    <col min="9985" max="9985" width="38.109375" style="113" customWidth="1"/>
    <col min="9986" max="9986" width="69.44140625" style="113" customWidth="1"/>
    <col min="9987" max="10240" width="9.109375" style="113"/>
    <col min="10241" max="10241" width="38.109375" style="113" customWidth="1"/>
    <col min="10242" max="10242" width="69.44140625" style="113" customWidth="1"/>
    <col min="10243" max="10496" width="9.109375" style="113"/>
    <col min="10497" max="10497" width="38.109375" style="113" customWidth="1"/>
    <col min="10498" max="10498" width="69.44140625" style="113" customWidth="1"/>
    <col min="10499" max="10752" width="9.109375" style="113"/>
    <col min="10753" max="10753" width="38.109375" style="113" customWidth="1"/>
    <col min="10754" max="10754" width="69.44140625" style="113" customWidth="1"/>
    <col min="10755" max="11008" width="9.109375" style="113"/>
    <col min="11009" max="11009" width="38.109375" style="113" customWidth="1"/>
    <col min="11010" max="11010" width="69.44140625" style="113" customWidth="1"/>
    <col min="11011" max="11264" width="9.109375" style="113"/>
    <col min="11265" max="11265" width="38.109375" style="113" customWidth="1"/>
    <col min="11266" max="11266" width="69.44140625" style="113" customWidth="1"/>
    <col min="11267" max="11520" width="9.109375" style="113"/>
    <col min="11521" max="11521" width="38.109375" style="113" customWidth="1"/>
    <col min="11522" max="11522" width="69.44140625" style="113" customWidth="1"/>
    <col min="11523" max="11776" width="9.109375" style="113"/>
    <col min="11777" max="11777" width="38.109375" style="113" customWidth="1"/>
    <col min="11778" max="11778" width="69.44140625" style="113" customWidth="1"/>
    <col min="11779" max="12032" width="9.109375" style="113"/>
    <col min="12033" max="12033" width="38.109375" style="113" customWidth="1"/>
    <col min="12034" max="12034" width="69.44140625" style="113" customWidth="1"/>
    <col min="12035" max="12288" width="9.109375" style="113"/>
    <col min="12289" max="12289" width="38.109375" style="113" customWidth="1"/>
    <col min="12290" max="12290" width="69.44140625" style="113" customWidth="1"/>
    <col min="12291" max="12544" width="9.109375" style="113"/>
    <col min="12545" max="12545" width="38.109375" style="113" customWidth="1"/>
    <col min="12546" max="12546" width="69.44140625" style="113" customWidth="1"/>
    <col min="12547" max="12800" width="9.109375" style="113"/>
    <col min="12801" max="12801" width="38.109375" style="113" customWidth="1"/>
    <col min="12802" max="12802" width="69.44140625" style="113" customWidth="1"/>
    <col min="12803" max="13056" width="9.109375" style="113"/>
    <col min="13057" max="13057" width="38.109375" style="113" customWidth="1"/>
    <col min="13058" max="13058" width="69.44140625" style="113" customWidth="1"/>
    <col min="13059" max="13312" width="9.109375" style="113"/>
    <col min="13313" max="13313" width="38.109375" style="113" customWidth="1"/>
    <col min="13314" max="13314" width="69.44140625" style="113" customWidth="1"/>
    <col min="13315" max="13568" width="9.109375" style="113"/>
    <col min="13569" max="13569" width="38.109375" style="113" customWidth="1"/>
    <col min="13570" max="13570" width="69.44140625" style="113" customWidth="1"/>
    <col min="13571" max="13824" width="9.109375" style="113"/>
    <col min="13825" max="13825" width="38.109375" style="113" customWidth="1"/>
    <col min="13826" max="13826" width="69.44140625" style="113" customWidth="1"/>
    <col min="13827" max="14080" width="9.109375" style="113"/>
    <col min="14081" max="14081" width="38.109375" style="113" customWidth="1"/>
    <col min="14082" max="14082" width="69.44140625" style="113" customWidth="1"/>
    <col min="14083" max="14336" width="9.109375" style="113"/>
    <col min="14337" max="14337" width="38.109375" style="113" customWidth="1"/>
    <col min="14338" max="14338" width="69.44140625" style="113" customWidth="1"/>
    <col min="14339" max="14592" width="9.109375" style="113"/>
    <col min="14593" max="14593" width="38.109375" style="113" customWidth="1"/>
    <col min="14594" max="14594" width="69.44140625" style="113" customWidth="1"/>
    <col min="14595" max="14848" width="9.109375" style="113"/>
    <col min="14849" max="14849" width="38.109375" style="113" customWidth="1"/>
    <col min="14850" max="14850" width="69.44140625" style="113" customWidth="1"/>
    <col min="14851" max="15104" width="9.109375" style="113"/>
    <col min="15105" max="15105" width="38.109375" style="113" customWidth="1"/>
    <col min="15106" max="15106" width="69.44140625" style="113" customWidth="1"/>
    <col min="15107" max="15360" width="9.109375" style="113"/>
    <col min="15361" max="15361" width="38.109375" style="113" customWidth="1"/>
    <col min="15362" max="15362" width="69.44140625" style="113" customWidth="1"/>
    <col min="15363" max="15616" width="9.109375" style="113"/>
    <col min="15617" max="15617" width="38.109375" style="113" customWidth="1"/>
    <col min="15618" max="15618" width="69.44140625" style="113" customWidth="1"/>
    <col min="15619" max="15872" width="9.109375" style="113"/>
    <col min="15873" max="15873" width="38.109375" style="113" customWidth="1"/>
    <col min="15874" max="15874" width="69.44140625" style="113" customWidth="1"/>
    <col min="15875" max="16128" width="9.109375" style="113"/>
    <col min="16129" max="16129" width="38.109375" style="113" customWidth="1"/>
    <col min="16130" max="16130" width="69.44140625" style="113" customWidth="1"/>
    <col min="16131" max="16384" width="9.109375" style="113"/>
  </cols>
  <sheetData>
    <row r="1" spans="1:2" ht="17.399999999999999" x14ac:dyDescent="0.3">
      <c r="A1" s="112" t="s">
        <v>262</v>
      </c>
    </row>
    <row r="2" spans="1:2" x14ac:dyDescent="0.25">
      <c r="A2" s="263" t="s">
        <v>433</v>
      </c>
      <c r="B2" s="263"/>
    </row>
    <row r="3" spans="1:2" x14ac:dyDescent="0.25">
      <c r="A3" s="263"/>
      <c r="B3" s="263"/>
    </row>
    <row r="4" spans="1:2" ht="13.8" x14ac:dyDescent="0.25">
      <c r="A4" s="207" t="s">
        <v>263</v>
      </c>
      <c r="B4" s="208" t="s">
        <v>427</v>
      </c>
    </row>
    <row r="5" spans="1:2" ht="13.8" x14ac:dyDescent="0.25">
      <c r="A5" s="114"/>
    </row>
    <row r="6" spans="1:2" ht="13.8" x14ac:dyDescent="0.25">
      <c r="A6" s="207" t="s">
        <v>264</v>
      </c>
    </row>
    <row r="7" spans="1:2" x14ac:dyDescent="0.25">
      <c r="A7" s="115"/>
    </row>
    <row r="8" spans="1:2" ht="16.2" thickBot="1" x14ac:dyDescent="0.35">
      <c r="A8" s="116"/>
    </row>
    <row r="9" spans="1:2" ht="23.25" customHeight="1" x14ac:dyDescent="0.25">
      <c r="A9" s="264" t="s">
        <v>431</v>
      </c>
      <c r="B9" s="265"/>
    </row>
    <row r="10" spans="1:2" ht="12.6" customHeight="1" x14ac:dyDescent="0.25">
      <c r="A10" s="266"/>
      <c r="B10" s="267"/>
    </row>
    <row r="11" spans="1:2" ht="12.6" customHeight="1" x14ac:dyDescent="0.25">
      <c r="A11" s="210"/>
      <c r="B11" s="211"/>
    </row>
    <row r="12" spans="1:2" ht="93" customHeight="1" x14ac:dyDescent="0.25">
      <c r="A12" s="273" t="s">
        <v>432</v>
      </c>
      <c r="B12" s="273"/>
    </row>
    <row r="13" spans="1:2" ht="12.6" hidden="1" customHeight="1" x14ac:dyDescent="0.25">
      <c r="A13" s="210"/>
      <c r="B13" s="211"/>
    </row>
    <row r="14" spans="1:2" ht="12.6" hidden="1" customHeight="1" x14ac:dyDescent="0.25">
      <c r="A14" s="210"/>
      <c r="B14" s="211"/>
    </row>
    <row r="15" spans="1:2" ht="12.6" hidden="1" customHeight="1" x14ac:dyDescent="0.25">
      <c r="A15" s="210"/>
      <c r="B15" s="211"/>
    </row>
    <row r="16" spans="1:2" ht="114" hidden="1" customHeight="1" x14ac:dyDescent="0.25">
      <c r="A16" s="210"/>
      <c r="B16" s="211"/>
    </row>
    <row r="17" spans="1:2" ht="12.6" customHeight="1" x14ac:dyDescent="0.25">
      <c r="A17" s="268"/>
      <c r="B17" s="269"/>
    </row>
    <row r="18" spans="1:2" ht="28.8" customHeight="1" x14ac:dyDescent="0.25">
      <c r="A18" s="270"/>
      <c r="B18" s="271"/>
    </row>
    <row r="19" spans="1:2" ht="32.25" customHeight="1" x14ac:dyDescent="0.25">
      <c r="A19" s="209" t="s">
        <v>428</v>
      </c>
      <c r="B19" s="203"/>
    </row>
    <row r="20" spans="1:2" ht="12.6" customHeight="1" x14ac:dyDescent="0.25">
      <c r="A20" s="202"/>
      <c r="B20" s="204"/>
    </row>
    <row r="21" spans="1:2" ht="12.6" customHeight="1" x14ac:dyDescent="0.25">
      <c r="A21" s="202"/>
      <c r="B21" s="204"/>
    </row>
    <row r="22" spans="1:2" ht="12.6" customHeight="1" x14ac:dyDescent="0.25">
      <c r="A22" s="202"/>
      <c r="B22" s="204"/>
    </row>
    <row r="23" spans="1:2" ht="12.6" customHeight="1" x14ac:dyDescent="0.25">
      <c r="A23" s="202"/>
      <c r="B23" s="204"/>
    </row>
    <row r="24" spans="1:2" ht="12.6" customHeight="1" x14ac:dyDescent="0.25">
      <c r="A24" s="199"/>
      <c r="B24" s="200"/>
    </row>
    <row r="25" spans="1:2" ht="12.6" customHeight="1" x14ac:dyDescent="0.25">
      <c r="A25" s="201" t="s">
        <v>428</v>
      </c>
      <c r="B25" s="203"/>
    </row>
    <row r="26" spans="1:2" ht="12.6" customHeight="1" x14ac:dyDescent="0.25">
      <c r="A26" s="202"/>
      <c r="B26" s="204"/>
    </row>
    <row r="27" spans="1:2" ht="12.6" customHeight="1" x14ac:dyDescent="0.25">
      <c r="A27" s="202"/>
      <c r="B27" s="204"/>
    </row>
    <row r="28" spans="1:2" ht="12.6" customHeight="1" x14ac:dyDescent="0.25">
      <c r="A28" s="202"/>
      <c r="B28" s="204"/>
    </row>
    <row r="29" spans="1:2" ht="12.6" customHeight="1" x14ac:dyDescent="0.25">
      <c r="A29" s="202"/>
      <c r="B29" s="204"/>
    </row>
    <row r="30" spans="1:2" ht="13.2" customHeight="1" thickBot="1" x14ac:dyDescent="0.3">
      <c r="A30" s="205"/>
      <c r="B30" s="206"/>
    </row>
    <row r="31" spans="1:2" ht="13.8" x14ac:dyDescent="0.25">
      <c r="A31" s="117"/>
    </row>
  </sheetData>
  <mergeCells count="4">
    <mergeCell ref="A2:B3"/>
    <mergeCell ref="A9:B10"/>
    <mergeCell ref="A17:B18"/>
    <mergeCell ref="A12:B12"/>
  </mergeCells>
  <pageMargins left="0.7" right="0.7" top="0.75" bottom="0.75" header="0.3" footer="0.3"/>
  <pageSetup paperSize="9" scale="83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44"/>
  <sheetViews>
    <sheetView workbookViewId="0">
      <selection activeCell="D108" sqref="D108"/>
    </sheetView>
  </sheetViews>
  <sheetFormatPr defaultRowHeight="10.199999999999999" x14ac:dyDescent="0.25"/>
  <cols>
    <col min="1" max="1" width="8.5546875" style="192" customWidth="1"/>
    <col min="2" max="2" width="65.33203125" style="197" bestFit="1" customWidth="1"/>
    <col min="3" max="3" width="5.109375" style="194" customWidth="1"/>
    <col min="4" max="4" width="22.109375" style="183" customWidth="1"/>
    <col min="5" max="5" width="13" style="169" customWidth="1"/>
    <col min="6" max="256" width="9.109375" style="169"/>
    <col min="257" max="257" width="8.5546875" style="169" customWidth="1"/>
    <col min="258" max="258" width="65.33203125" style="169" bestFit="1" customWidth="1"/>
    <col min="259" max="259" width="5.109375" style="169" customWidth="1"/>
    <col min="260" max="260" width="22.109375" style="169" customWidth="1"/>
    <col min="261" max="261" width="13" style="169" customWidth="1"/>
    <col min="262" max="512" width="9.109375" style="169"/>
    <col min="513" max="513" width="8.5546875" style="169" customWidth="1"/>
    <col min="514" max="514" width="65.33203125" style="169" bestFit="1" customWidth="1"/>
    <col min="515" max="515" width="5.109375" style="169" customWidth="1"/>
    <col min="516" max="516" width="22.109375" style="169" customWidth="1"/>
    <col min="517" max="517" width="13" style="169" customWidth="1"/>
    <col min="518" max="768" width="9.109375" style="169"/>
    <col min="769" max="769" width="8.5546875" style="169" customWidth="1"/>
    <col min="770" max="770" width="65.33203125" style="169" bestFit="1" customWidth="1"/>
    <col min="771" max="771" width="5.109375" style="169" customWidth="1"/>
    <col min="772" max="772" width="22.109375" style="169" customWidth="1"/>
    <col min="773" max="773" width="13" style="169" customWidth="1"/>
    <col min="774" max="1024" width="9.109375" style="169"/>
    <col min="1025" max="1025" width="8.5546875" style="169" customWidth="1"/>
    <col min="1026" max="1026" width="65.33203125" style="169" bestFit="1" customWidth="1"/>
    <col min="1027" max="1027" width="5.109375" style="169" customWidth="1"/>
    <col min="1028" max="1028" width="22.109375" style="169" customWidth="1"/>
    <col min="1029" max="1029" width="13" style="169" customWidth="1"/>
    <col min="1030" max="1280" width="9.109375" style="169"/>
    <col min="1281" max="1281" width="8.5546875" style="169" customWidth="1"/>
    <col min="1282" max="1282" width="65.33203125" style="169" bestFit="1" customWidth="1"/>
    <col min="1283" max="1283" width="5.109375" style="169" customWidth="1"/>
    <col min="1284" max="1284" width="22.109375" style="169" customWidth="1"/>
    <col min="1285" max="1285" width="13" style="169" customWidth="1"/>
    <col min="1286" max="1536" width="9.109375" style="169"/>
    <col min="1537" max="1537" width="8.5546875" style="169" customWidth="1"/>
    <col min="1538" max="1538" width="65.33203125" style="169" bestFit="1" customWidth="1"/>
    <col min="1539" max="1539" width="5.109375" style="169" customWidth="1"/>
    <col min="1540" max="1540" width="22.109375" style="169" customWidth="1"/>
    <col min="1541" max="1541" width="13" style="169" customWidth="1"/>
    <col min="1542" max="1792" width="9.109375" style="169"/>
    <col min="1793" max="1793" width="8.5546875" style="169" customWidth="1"/>
    <col min="1794" max="1794" width="65.33203125" style="169" bestFit="1" customWidth="1"/>
    <col min="1795" max="1795" width="5.109375" style="169" customWidth="1"/>
    <col min="1796" max="1796" width="22.109375" style="169" customWidth="1"/>
    <col min="1797" max="1797" width="13" style="169" customWidth="1"/>
    <col min="1798" max="2048" width="9.109375" style="169"/>
    <col min="2049" max="2049" width="8.5546875" style="169" customWidth="1"/>
    <col min="2050" max="2050" width="65.33203125" style="169" bestFit="1" customWidth="1"/>
    <col min="2051" max="2051" width="5.109375" style="169" customWidth="1"/>
    <col min="2052" max="2052" width="22.109375" style="169" customWidth="1"/>
    <col min="2053" max="2053" width="13" style="169" customWidth="1"/>
    <col min="2054" max="2304" width="9.109375" style="169"/>
    <col min="2305" max="2305" width="8.5546875" style="169" customWidth="1"/>
    <col min="2306" max="2306" width="65.33203125" style="169" bestFit="1" customWidth="1"/>
    <col min="2307" max="2307" width="5.109375" style="169" customWidth="1"/>
    <col min="2308" max="2308" width="22.109375" style="169" customWidth="1"/>
    <col min="2309" max="2309" width="13" style="169" customWidth="1"/>
    <col min="2310" max="2560" width="9.109375" style="169"/>
    <col min="2561" max="2561" width="8.5546875" style="169" customWidth="1"/>
    <col min="2562" max="2562" width="65.33203125" style="169" bestFit="1" customWidth="1"/>
    <col min="2563" max="2563" width="5.109375" style="169" customWidth="1"/>
    <col min="2564" max="2564" width="22.109375" style="169" customWidth="1"/>
    <col min="2565" max="2565" width="13" style="169" customWidth="1"/>
    <col min="2566" max="2816" width="9.109375" style="169"/>
    <col min="2817" max="2817" width="8.5546875" style="169" customWidth="1"/>
    <col min="2818" max="2818" width="65.33203125" style="169" bestFit="1" customWidth="1"/>
    <col min="2819" max="2819" width="5.109375" style="169" customWidth="1"/>
    <col min="2820" max="2820" width="22.109375" style="169" customWidth="1"/>
    <col min="2821" max="2821" width="13" style="169" customWidth="1"/>
    <col min="2822" max="3072" width="9.109375" style="169"/>
    <col min="3073" max="3073" width="8.5546875" style="169" customWidth="1"/>
    <col min="3074" max="3074" width="65.33203125" style="169" bestFit="1" customWidth="1"/>
    <col min="3075" max="3075" width="5.109375" style="169" customWidth="1"/>
    <col min="3076" max="3076" width="22.109375" style="169" customWidth="1"/>
    <col min="3077" max="3077" width="13" style="169" customWidth="1"/>
    <col min="3078" max="3328" width="9.109375" style="169"/>
    <col min="3329" max="3329" width="8.5546875" style="169" customWidth="1"/>
    <col min="3330" max="3330" width="65.33203125" style="169" bestFit="1" customWidth="1"/>
    <col min="3331" max="3331" width="5.109375" style="169" customWidth="1"/>
    <col min="3332" max="3332" width="22.109375" style="169" customWidth="1"/>
    <col min="3333" max="3333" width="13" style="169" customWidth="1"/>
    <col min="3334" max="3584" width="9.109375" style="169"/>
    <col min="3585" max="3585" width="8.5546875" style="169" customWidth="1"/>
    <col min="3586" max="3586" width="65.33203125" style="169" bestFit="1" customWidth="1"/>
    <col min="3587" max="3587" width="5.109375" style="169" customWidth="1"/>
    <col min="3588" max="3588" width="22.109375" style="169" customWidth="1"/>
    <col min="3589" max="3589" width="13" style="169" customWidth="1"/>
    <col min="3590" max="3840" width="9.109375" style="169"/>
    <col min="3841" max="3841" width="8.5546875" style="169" customWidth="1"/>
    <col min="3842" max="3842" width="65.33203125" style="169" bestFit="1" customWidth="1"/>
    <col min="3843" max="3843" width="5.109375" style="169" customWidth="1"/>
    <col min="3844" max="3844" width="22.109375" style="169" customWidth="1"/>
    <col min="3845" max="3845" width="13" style="169" customWidth="1"/>
    <col min="3846" max="4096" width="9.109375" style="169"/>
    <col min="4097" max="4097" width="8.5546875" style="169" customWidth="1"/>
    <col min="4098" max="4098" width="65.33203125" style="169" bestFit="1" customWidth="1"/>
    <col min="4099" max="4099" width="5.109375" style="169" customWidth="1"/>
    <col min="4100" max="4100" width="22.109375" style="169" customWidth="1"/>
    <col min="4101" max="4101" width="13" style="169" customWidth="1"/>
    <col min="4102" max="4352" width="9.109375" style="169"/>
    <col min="4353" max="4353" width="8.5546875" style="169" customWidth="1"/>
    <col min="4354" max="4354" width="65.33203125" style="169" bestFit="1" customWidth="1"/>
    <col min="4355" max="4355" width="5.109375" style="169" customWidth="1"/>
    <col min="4356" max="4356" width="22.109375" style="169" customWidth="1"/>
    <col min="4357" max="4357" width="13" style="169" customWidth="1"/>
    <col min="4358" max="4608" width="9.109375" style="169"/>
    <col min="4609" max="4609" width="8.5546875" style="169" customWidth="1"/>
    <col min="4610" max="4610" width="65.33203125" style="169" bestFit="1" customWidth="1"/>
    <col min="4611" max="4611" width="5.109375" style="169" customWidth="1"/>
    <col min="4612" max="4612" width="22.109375" style="169" customWidth="1"/>
    <col min="4613" max="4613" width="13" style="169" customWidth="1"/>
    <col min="4614" max="4864" width="9.109375" style="169"/>
    <col min="4865" max="4865" width="8.5546875" style="169" customWidth="1"/>
    <col min="4866" max="4866" width="65.33203125" style="169" bestFit="1" customWidth="1"/>
    <col min="4867" max="4867" width="5.109375" style="169" customWidth="1"/>
    <col min="4868" max="4868" width="22.109375" style="169" customWidth="1"/>
    <col min="4869" max="4869" width="13" style="169" customWidth="1"/>
    <col min="4870" max="5120" width="9.109375" style="169"/>
    <col min="5121" max="5121" width="8.5546875" style="169" customWidth="1"/>
    <col min="5122" max="5122" width="65.33203125" style="169" bestFit="1" customWidth="1"/>
    <col min="5123" max="5123" width="5.109375" style="169" customWidth="1"/>
    <col min="5124" max="5124" width="22.109375" style="169" customWidth="1"/>
    <col min="5125" max="5125" width="13" style="169" customWidth="1"/>
    <col min="5126" max="5376" width="9.109375" style="169"/>
    <col min="5377" max="5377" width="8.5546875" style="169" customWidth="1"/>
    <col min="5378" max="5378" width="65.33203125" style="169" bestFit="1" customWidth="1"/>
    <col min="5379" max="5379" width="5.109375" style="169" customWidth="1"/>
    <col min="5380" max="5380" width="22.109375" style="169" customWidth="1"/>
    <col min="5381" max="5381" width="13" style="169" customWidth="1"/>
    <col min="5382" max="5632" width="9.109375" style="169"/>
    <col min="5633" max="5633" width="8.5546875" style="169" customWidth="1"/>
    <col min="5634" max="5634" width="65.33203125" style="169" bestFit="1" customWidth="1"/>
    <col min="5635" max="5635" width="5.109375" style="169" customWidth="1"/>
    <col min="5636" max="5636" width="22.109375" style="169" customWidth="1"/>
    <col min="5637" max="5637" width="13" style="169" customWidth="1"/>
    <col min="5638" max="5888" width="9.109375" style="169"/>
    <col min="5889" max="5889" width="8.5546875" style="169" customWidth="1"/>
    <col min="5890" max="5890" width="65.33203125" style="169" bestFit="1" customWidth="1"/>
    <col min="5891" max="5891" width="5.109375" style="169" customWidth="1"/>
    <col min="5892" max="5892" width="22.109375" style="169" customWidth="1"/>
    <col min="5893" max="5893" width="13" style="169" customWidth="1"/>
    <col min="5894" max="6144" width="9.109375" style="169"/>
    <col min="6145" max="6145" width="8.5546875" style="169" customWidth="1"/>
    <col min="6146" max="6146" width="65.33203125" style="169" bestFit="1" customWidth="1"/>
    <col min="6147" max="6147" width="5.109375" style="169" customWidth="1"/>
    <col min="6148" max="6148" width="22.109375" style="169" customWidth="1"/>
    <col min="6149" max="6149" width="13" style="169" customWidth="1"/>
    <col min="6150" max="6400" width="9.109375" style="169"/>
    <col min="6401" max="6401" width="8.5546875" style="169" customWidth="1"/>
    <col min="6402" max="6402" width="65.33203125" style="169" bestFit="1" customWidth="1"/>
    <col min="6403" max="6403" width="5.109375" style="169" customWidth="1"/>
    <col min="6404" max="6404" width="22.109375" style="169" customWidth="1"/>
    <col min="6405" max="6405" width="13" style="169" customWidth="1"/>
    <col min="6406" max="6656" width="9.109375" style="169"/>
    <col min="6657" max="6657" width="8.5546875" style="169" customWidth="1"/>
    <col min="6658" max="6658" width="65.33203125" style="169" bestFit="1" customWidth="1"/>
    <col min="6659" max="6659" width="5.109375" style="169" customWidth="1"/>
    <col min="6660" max="6660" width="22.109375" style="169" customWidth="1"/>
    <col min="6661" max="6661" width="13" style="169" customWidth="1"/>
    <col min="6662" max="6912" width="9.109375" style="169"/>
    <col min="6913" max="6913" width="8.5546875" style="169" customWidth="1"/>
    <col min="6914" max="6914" width="65.33203125" style="169" bestFit="1" customWidth="1"/>
    <col min="6915" max="6915" width="5.109375" style="169" customWidth="1"/>
    <col min="6916" max="6916" width="22.109375" style="169" customWidth="1"/>
    <col min="6917" max="6917" width="13" style="169" customWidth="1"/>
    <col min="6918" max="7168" width="9.109375" style="169"/>
    <col min="7169" max="7169" width="8.5546875" style="169" customWidth="1"/>
    <col min="7170" max="7170" width="65.33203125" style="169" bestFit="1" customWidth="1"/>
    <col min="7171" max="7171" width="5.109375" style="169" customWidth="1"/>
    <col min="7172" max="7172" width="22.109375" style="169" customWidth="1"/>
    <col min="7173" max="7173" width="13" style="169" customWidth="1"/>
    <col min="7174" max="7424" width="9.109375" style="169"/>
    <col min="7425" max="7425" width="8.5546875" style="169" customWidth="1"/>
    <col min="7426" max="7426" width="65.33203125" style="169" bestFit="1" customWidth="1"/>
    <col min="7427" max="7427" width="5.109375" style="169" customWidth="1"/>
    <col min="7428" max="7428" width="22.109375" style="169" customWidth="1"/>
    <col min="7429" max="7429" width="13" style="169" customWidth="1"/>
    <col min="7430" max="7680" width="9.109375" style="169"/>
    <col min="7681" max="7681" width="8.5546875" style="169" customWidth="1"/>
    <col min="7682" max="7682" width="65.33203125" style="169" bestFit="1" customWidth="1"/>
    <col min="7683" max="7683" width="5.109375" style="169" customWidth="1"/>
    <col min="7684" max="7684" width="22.109375" style="169" customWidth="1"/>
    <col min="7685" max="7685" width="13" style="169" customWidth="1"/>
    <col min="7686" max="7936" width="9.109375" style="169"/>
    <col min="7937" max="7937" width="8.5546875" style="169" customWidth="1"/>
    <col min="7938" max="7938" width="65.33203125" style="169" bestFit="1" customWidth="1"/>
    <col min="7939" max="7939" width="5.109375" style="169" customWidth="1"/>
    <col min="7940" max="7940" width="22.109375" style="169" customWidth="1"/>
    <col min="7941" max="7941" width="13" style="169" customWidth="1"/>
    <col min="7942" max="8192" width="9.109375" style="169"/>
    <col min="8193" max="8193" width="8.5546875" style="169" customWidth="1"/>
    <col min="8194" max="8194" width="65.33203125" style="169" bestFit="1" customWidth="1"/>
    <col min="8195" max="8195" width="5.109375" style="169" customWidth="1"/>
    <col min="8196" max="8196" width="22.109375" style="169" customWidth="1"/>
    <col min="8197" max="8197" width="13" style="169" customWidth="1"/>
    <col min="8198" max="8448" width="9.109375" style="169"/>
    <col min="8449" max="8449" width="8.5546875" style="169" customWidth="1"/>
    <col min="8450" max="8450" width="65.33203125" style="169" bestFit="1" customWidth="1"/>
    <col min="8451" max="8451" width="5.109375" style="169" customWidth="1"/>
    <col min="8452" max="8452" width="22.109375" style="169" customWidth="1"/>
    <col min="8453" max="8453" width="13" style="169" customWidth="1"/>
    <col min="8454" max="8704" width="9.109375" style="169"/>
    <col min="8705" max="8705" width="8.5546875" style="169" customWidth="1"/>
    <col min="8706" max="8706" width="65.33203125" style="169" bestFit="1" customWidth="1"/>
    <col min="8707" max="8707" width="5.109375" style="169" customWidth="1"/>
    <col min="8708" max="8708" width="22.109375" style="169" customWidth="1"/>
    <col min="8709" max="8709" width="13" style="169" customWidth="1"/>
    <col min="8710" max="8960" width="9.109375" style="169"/>
    <col min="8961" max="8961" width="8.5546875" style="169" customWidth="1"/>
    <col min="8962" max="8962" width="65.33203125" style="169" bestFit="1" customWidth="1"/>
    <col min="8963" max="8963" width="5.109375" style="169" customWidth="1"/>
    <col min="8964" max="8964" width="22.109375" style="169" customWidth="1"/>
    <col min="8965" max="8965" width="13" style="169" customWidth="1"/>
    <col min="8966" max="9216" width="9.109375" style="169"/>
    <col min="9217" max="9217" width="8.5546875" style="169" customWidth="1"/>
    <col min="9218" max="9218" width="65.33203125" style="169" bestFit="1" customWidth="1"/>
    <col min="9219" max="9219" width="5.109375" style="169" customWidth="1"/>
    <col min="9220" max="9220" width="22.109375" style="169" customWidth="1"/>
    <col min="9221" max="9221" width="13" style="169" customWidth="1"/>
    <col min="9222" max="9472" width="9.109375" style="169"/>
    <col min="9473" max="9473" width="8.5546875" style="169" customWidth="1"/>
    <col min="9474" max="9474" width="65.33203125" style="169" bestFit="1" customWidth="1"/>
    <col min="9475" max="9475" width="5.109375" style="169" customWidth="1"/>
    <col min="9476" max="9476" width="22.109375" style="169" customWidth="1"/>
    <col min="9477" max="9477" width="13" style="169" customWidth="1"/>
    <col min="9478" max="9728" width="9.109375" style="169"/>
    <col min="9729" max="9729" width="8.5546875" style="169" customWidth="1"/>
    <col min="9730" max="9730" width="65.33203125" style="169" bestFit="1" customWidth="1"/>
    <col min="9731" max="9731" width="5.109375" style="169" customWidth="1"/>
    <col min="9732" max="9732" width="22.109375" style="169" customWidth="1"/>
    <col min="9733" max="9733" width="13" style="169" customWidth="1"/>
    <col min="9734" max="9984" width="9.109375" style="169"/>
    <col min="9985" max="9985" width="8.5546875" style="169" customWidth="1"/>
    <col min="9986" max="9986" width="65.33203125" style="169" bestFit="1" customWidth="1"/>
    <col min="9987" max="9987" width="5.109375" style="169" customWidth="1"/>
    <col min="9988" max="9988" width="22.109375" style="169" customWidth="1"/>
    <col min="9989" max="9989" width="13" style="169" customWidth="1"/>
    <col min="9990" max="10240" width="9.109375" style="169"/>
    <col min="10241" max="10241" width="8.5546875" style="169" customWidth="1"/>
    <col min="10242" max="10242" width="65.33203125" style="169" bestFit="1" customWidth="1"/>
    <col min="10243" max="10243" width="5.109375" style="169" customWidth="1"/>
    <col min="10244" max="10244" width="22.109375" style="169" customWidth="1"/>
    <col min="10245" max="10245" width="13" style="169" customWidth="1"/>
    <col min="10246" max="10496" width="9.109375" style="169"/>
    <col min="10497" max="10497" width="8.5546875" style="169" customWidth="1"/>
    <col min="10498" max="10498" width="65.33203125" style="169" bestFit="1" customWidth="1"/>
    <col min="10499" max="10499" width="5.109375" style="169" customWidth="1"/>
    <col min="10500" max="10500" width="22.109375" style="169" customWidth="1"/>
    <col min="10501" max="10501" width="13" style="169" customWidth="1"/>
    <col min="10502" max="10752" width="9.109375" style="169"/>
    <col min="10753" max="10753" width="8.5546875" style="169" customWidth="1"/>
    <col min="10754" max="10754" width="65.33203125" style="169" bestFit="1" customWidth="1"/>
    <col min="10755" max="10755" width="5.109375" style="169" customWidth="1"/>
    <col min="10756" max="10756" width="22.109375" style="169" customWidth="1"/>
    <col min="10757" max="10757" width="13" style="169" customWidth="1"/>
    <col min="10758" max="11008" width="9.109375" style="169"/>
    <col min="11009" max="11009" width="8.5546875" style="169" customWidth="1"/>
    <col min="11010" max="11010" width="65.33203125" style="169" bestFit="1" customWidth="1"/>
    <col min="11011" max="11011" width="5.109375" style="169" customWidth="1"/>
    <col min="11012" max="11012" width="22.109375" style="169" customWidth="1"/>
    <col min="11013" max="11013" width="13" style="169" customWidth="1"/>
    <col min="11014" max="11264" width="9.109375" style="169"/>
    <col min="11265" max="11265" width="8.5546875" style="169" customWidth="1"/>
    <col min="11266" max="11266" width="65.33203125" style="169" bestFit="1" customWidth="1"/>
    <col min="11267" max="11267" width="5.109375" style="169" customWidth="1"/>
    <col min="11268" max="11268" width="22.109375" style="169" customWidth="1"/>
    <col min="11269" max="11269" width="13" style="169" customWidth="1"/>
    <col min="11270" max="11520" width="9.109375" style="169"/>
    <col min="11521" max="11521" width="8.5546875" style="169" customWidth="1"/>
    <col min="11522" max="11522" width="65.33203125" style="169" bestFit="1" customWidth="1"/>
    <col min="11523" max="11523" width="5.109375" style="169" customWidth="1"/>
    <col min="11524" max="11524" width="22.109375" style="169" customWidth="1"/>
    <col min="11525" max="11525" width="13" style="169" customWidth="1"/>
    <col min="11526" max="11776" width="9.109375" style="169"/>
    <col min="11777" max="11777" width="8.5546875" style="169" customWidth="1"/>
    <col min="11778" max="11778" width="65.33203125" style="169" bestFit="1" customWidth="1"/>
    <col min="11779" max="11779" width="5.109375" style="169" customWidth="1"/>
    <col min="11780" max="11780" width="22.109375" style="169" customWidth="1"/>
    <col min="11781" max="11781" width="13" style="169" customWidth="1"/>
    <col min="11782" max="12032" width="9.109375" style="169"/>
    <col min="12033" max="12033" width="8.5546875" style="169" customWidth="1"/>
    <col min="12034" max="12034" width="65.33203125" style="169" bestFit="1" customWidth="1"/>
    <col min="12035" max="12035" width="5.109375" style="169" customWidth="1"/>
    <col min="12036" max="12036" width="22.109375" style="169" customWidth="1"/>
    <col min="12037" max="12037" width="13" style="169" customWidth="1"/>
    <col min="12038" max="12288" width="9.109375" style="169"/>
    <col min="12289" max="12289" width="8.5546875" style="169" customWidth="1"/>
    <col min="12290" max="12290" width="65.33203125" style="169" bestFit="1" customWidth="1"/>
    <col min="12291" max="12291" width="5.109375" style="169" customWidth="1"/>
    <col min="12292" max="12292" width="22.109375" style="169" customWidth="1"/>
    <col min="12293" max="12293" width="13" style="169" customWidth="1"/>
    <col min="12294" max="12544" width="9.109375" style="169"/>
    <col min="12545" max="12545" width="8.5546875" style="169" customWidth="1"/>
    <col min="12546" max="12546" width="65.33203125" style="169" bestFit="1" customWidth="1"/>
    <col min="12547" max="12547" width="5.109375" style="169" customWidth="1"/>
    <col min="12548" max="12548" width="22.109375" style="169" customWidth="1"/>
    <col min="12549" max="12549" width="13" style="169" customWidth="1"/>
    <col min="12550" max="12800" width="9.109375" style="169"/>
    <col min="12801" max="12801" width="8.5546875" style="169" customWidth="1"/>
    <col min="12802" max="12802" width="65.33203125" style="169" bestFit="1" customWidth="1"/>
    <col min="12803" max="12803" width="5.109375" style="169" customWidth="1"/>
    <col min="12804" max="12804" width="22.109375" style="169" customWidth="1"/>
    <col min="12805" max="12805" width="13" style="169" customWidth="1"/>
    <col min="12806" max="13056" width="9.109375" style="169"/>
    <col min="13057" max="13057" width="8.5546875" style="169" customWidth="1"/>
    <col min="13058" max="13058" width="65.33203125" style="169" bestFit="1" customWidth="1"/>
    <col min="13059" max="13059" width="5.109375" style="169" customWidth="1"/>
    <col min="13060" max="13060" width="22.109375" style="169" customWidth="1"/>
    <col min="13061" max="13061" width="13" style="169" customWidth="1"/>
    <col min="13062" max="13312" width="9.109375" style="169"/>
    <col min="13313" max="13313" width="8.5546875" style="169" customWidth="1"/>
    <col min="13314" max="13314" width="65.33203125" style="169" bestFit="1" customWidth="1"/>
    <col min="13315" max="13315" width="5.109375" style="169" customWidth="1"/>
    <col min="13316" max="13316" width="22.109375" style="169" customWidth="1"/>
    <col min="13317" max="13317" width="13" style="169" customWidth="1"/>
    <col min="13318" max="13568" width="9.109375" style="169"/>
    <col min="13569" max="13569" width="8.5546875" style="169" customWidth="1"/>
    <col min="13570" max="13570" width="65.33203125" style="169" bestFit="1" customWidth="1"/>
    <col min="13571" max="13571" width="5.109375" style="169" customWidth="1"/>
    <col min="13572" max="13572" width="22.109375" style="169" customWidth="1"/>
    <col min="13573" max="13573" width="13" style="169" customWidth="1"/>
    <col min="13574" max="13824" width="9.109375" style="169"/>
    <col min="13825" max="13825" width="8.5546875" style="169" customWidth="1"/>
    <col min="13826" max="13826" width="65.33203125" style="169" bestFit="1" customWidth="1"/>
    <col min="13827" max="13827" width="5.109375" style="169" customWidth="1"/>
    <col min="13828" max="13828" width="22.109375" style="169" customWidth="1"/>
    <col min="13829" max="13829" width="13" style="169" customWidth="1"/>
    <col min="13830" max="14080" width="9.109375" style="169"/>
    <col min="14081" max="14081" width="8.5546875" style="169" customWidth="1"/>
    <col min="14082" max="14082" width="65.33203125" style="169" bestFit="1" customWidth="1"/>
    <col min="14083" max="14083" width="5.109375" style="169" customWidth="1"/>
    <col min="14084" max="14084" width="22.109375" style="169" customWidth="1"/>
    <col min="14085" max="14085" width="13" style="169" customWidth="1"/>
    <col min="14086" max="14336" width="9.109375" style="169"/>
    <col min="14337" max="14337" width="8.5546875" style="169" customWidth="1"/>
    <col min="14338" max="14338" width="65.33203125" style="169" bestFit="1" customWidth="1"/>
    <col min="14339" max="14339" width="5.109375" style="169" customWidth="1"/>
    <col min="14340" max="14340" width="22.109375" style="169" customWidth="1"/>
    <col min="14341" max="14341" width="13" style="169" customWidth="1"/>
    <col min="14342" max="14592" width="9.109375" style="169"/>
    <col min="14593" max="14593" width="8.5546875" style="169" customWidth="1"/>
    <col min="14594" max="14594" width="65.33203125" style="169" bestFit="1" customWidth="1"/>
    <col min="14595" max="14595" width="5.109375" style="169" customWidth="1"/>
    <col min="14596" max="14596" width="22.109375" style="169" customWidth="1"/>
    <col min="14597" max="14597" width="13" style="169" customWidth="1"/>
    <col min="14598" max="14848" width="9.109375" style="169"/>
    <col min="14849" max="14849" width="8.5546875" style="169" customWidth="1"/>
    <col min="14850" max="14850" width="65.33203125" style="169" bestFit="1" customWidth="1"/>
    <col min="14851" max="14851" width="5.109375" style="169" customWidth="1"/>
    <col min="14852" max="14852" width="22.109375" style="169" customWidth="1"/>
    <col min="14853" max="14853" width="13" style="169" customWidth="1"/>
    <col min="14854" max="15104" width="9.109375" style="169"/>
    <col min="15105" max="15105" width="8.5546875" style="169" customWidth="1"/>
    <col min="15106" max="15106" width="65.33203125" style="169" bestFit="1" customWidth="1"/>
    <col min="15107" max="15107" width="5.109375" style="169" customWidth="1"/>
    <col min="15108" max="15108" width="22.109375" style="169" customWidth="1"/>
    <col min="15109" max="15109" width="13" style="169" customWidth="1"/>
    <col min="15110" max="15360" width="9.109375" style="169"/>
    <col min="15361" max="15361" width="8.5546875" style="169" customWidth="1"/>
    <col min="15362" max="15362" width="65.33203125" style="169" bestFit="1" customWidth="1"/>
    <col min="15363" max="15363" width="5.109375" style="169" customWidth="1"/>
    <col min="15364" max="15364" width="22.109375" style="169" customWidth="1"/>
    <col min="15365" max="15365" width="13" style="169" customWidth="1"/>
    <col min="15366" max="15616" width="9.109375" style="169"/>
    <col min="15617" max="15617" width="8.5546875" style="169" customWidth="1"/>
    <col min="15618" max="15618" width="65.33203125" style="169" bestFit="1" customWidth="1"/>
    <col min="15619" max="15619" width="5.109375" style="169" customWidth="1"/>
    <col min="15620" max="15620" width="22.109375" style="169" customWidth="1"/>
    <col min="15621" max="15621" width="13" style="169" customWidth="1"/>
    <col min="15622" max="15872" width="9.109375" style="169"/>
    <col min="15873" max="15873" width="8.5546875" style="169" customWidth="1"/>
    <col min="15874" max="15874" width="65.33203125" style="169" bestFit="1" customWidth="1"/>
    <col min="15875" max="15875" width="5.109375" style="169" customWidth="1"/>
    <col min="15876" max="15876" width="22.109375" style="169" customWidth="1"/>
    <col min="15877" max="15877" width="13" style="169" customWidth="1"/>
    <col min="15878" max="16128" width="9.109375" style="169"/>
    <col min="16129" max="16129" width="8.5546875" style="169" customWidth="1"/>
    <col min="16130" max="16130" width="65.33203125" style="169" bestFit="1" customWidth="1"/>
    <col min="16131" max="16131" width="5.109375" style="169" customWidth="1"/>
    <col min="16132" max="16132" width="22.109375" style="169" customWidth="1"/>
    <col min="16133" max="16133" width="13" style="169" customWidth="1"/>
    <col min="16134" max="16384" width="9.109375" style="169"/>
  </cols>
  <sheetData>
    <row r="1" spans="1:4" ht="14.4" x14ac:dyDescent="0.25">
      <c r="A1" s="165" t="s">
        <v>283</v>
      </c>
      <c r="B1" s="166"/>
      <c r="C1" s="167"/>
      <c r="D1" s="168"/>
    </row>
    <row r="2" spans="1:4" ht="13.8" x14ac:dyDescent="0.25">
      <c r="A2" s="272"/>
      <c r="B2" s="272"/>
      <c r="C2" s="272"/>
      <c r="D2" s="272"/>
    </row>
    <row r="3" spans="1:4" ht="24" customHeight="1" x14ac:dyDescent="0.25">
      <c r="A3" s="170" t="s">
        <v>284</v>
      </c>
      <c r="B3" s="171" t="s">
        <v>285</v>
      </c>
      <c r="C3" s="172" t="s">
        <v>286</v>
      </c>
      <c r="D3" s="171" t="s">
        <v>287</v>
      </c>
    </row>
    <row r="4" spans="1:4" ht="15" customHeight="1" x14ac:dyDescent="0.25">
      <c r="A4" s="173" t="s">
        <v>288</v>
      </c>
      <c r="B4" s="174"/>
      <c r="C4" s="170"/>
      <c r="D4" s="175"/>
    </row>
    <row r="5" spans="1:4" ht="15" customHeight="1" x14ac:dyDescent="0.25">
      <c r="A5" s="176"/>
      <c r="B5" s="177" t="s">
        <v>289</v>
      </c>
      <c r="C5" s="170"/>
      <c r="D5" s="175"/>
    </row>
    <row r="6" spans="1:4" ht="15" customHeight="1" x14ac:dyDescent="0.25">
      <c r="A6" s="178">
        <v>6111</v>
      </c>
      <c r="B6" s="178" t="s">
        <v>290</v>
      </c>
      <c r="C6" s="179">
        <v>11</v>
      </c>
      <c r="D6" s="175" t="s">
        <v>278</v>
      </c>
    </row>
    <row r="7" spans="1:4" ht="15" customHeight="1" x14ac:dyDescent="0.25">
      <c r="A7" s="178">
        <v>6112</v>
      </c>
      <c r="B7" s="178" t="s">
        <v>291</v>
      </c>
      <c r="C7" s="179">
        <v>11</v>
      </c>
      <c r="D7" s="175" t="s">
        <v>278</v>
      </c>
    </row>
    <row r="8" spans="1:4" ht="15" customHeight="1" x14ac:dyDescent="0.25">
      <c r="A8" s="178">
        <v>6113</v>
      </c>
      <c r="B8" s="178" t="s">
        <v>292</v>
      </c>
      <c r="C8" s="179">
        <v>11</v>
      </c>
      <c r="D8" s="175" t="s">
        <v>278</v>
      </c>
    </row>
    <row r="9" spans="1:4" ht="15" customHeight="1" x14ac:dyDescent="0.25">
      <c r="A9" s="178">
        <v>6114</v>
      </c>
      <c r="B9" s="178" t="s">
        <v>293</v>
      </c>
      <c r="C9" s="179">
        <v>11</v>
      </c>
      <c r="D9" s="175" t="s">
        <v>278</v>
      </c>
    </row>
    <row r="10" spans="1:4" ht="15" customHeight="1" x14ac:dyDescent="0.25">
      <c r="A10" s="178">
        <v>6115</v>
      </c>
      <c r="B10" s="178" t="s">
        <v>294</v>
      </c>
      <c r="C10" s="179">
        <v>11</v>
      </c>
      <c r="D10" s="175" t="s">
        <v>278</v>
      </c>
    </row>
    <row r="11" spans="1:4" ht="15" customHeight="1" x14ac:dyDescent="0.25">
      <c r="A11" s="178">
        <v>6116</v>
      </c>
      <c r="B11" s="178" t="s">
        <v>295</v>
      </c>
      <c r="C11" s="179">
        <v>11</v>
      </c>
      <c r="D11" s="175" t="s">
        <v>278</v>
      </c>
    </row>
    <row r="12" spans="1:4" ht="15" customHeight="1" x14ac:dyDescent="0.25">
      <c r="A12" s="178">
        <v>6117</v>
      </c>
      <c r="B12" s="178" t="s">
        <v>296</v>
      </c>
      <c r="C12" s="179">
        <v>11</v>
      </c>
      <c r="D12" s="175" t="s">
        <v>278</v>
      </c>
    </row>
    <row r="13" spans="1:4" ht="15" customHeight="1" x14ac:dyDescent="0.25">
      <c r="A13" s="180" t="s">
        <v>297</v>
      </c>
      <c r="B13" s="178" t="s">
        <v>298</v>
      </c>
      <c r="C13" s="179">
        <v>11</v>
      </c>
      <c r="D13" s="175" t="s">
        <v>278</v>
      </c>
    </row>
    <row r="14" spans="1:4" ht="15" customHeight="1" x14ac:dyDescent="0.25">
      <c r="A14" s="178">
        <v>61314</v>
      </c>
      <c r="B14" s="178" t="s">
        <v>299</v>
      </c>
      <c r="C14" s="179">
        <v>11</v>
      </c>
      <c r="D14" s="175" t="s">
        <v>278</v>
      </c>
    </row>
    <row r="15" spans="1:4" ht="15" customHeight="1" x14ac:dyDescent="0.25">
      <c r="A15" s="178">
        <v>61321</v>
      </c>
      <c r="B15" s="178" t="s">
        <v>300</v>
      </c>
      <c r="C15" s="179">
        <v>11</v>
      </c>
      <c r="D15" s="175" t="s">
        <v>278</v>
      </c>
    </row>
    <row r="16" spans="1:4" ht="15" customHeight="1" x14ac:dyDescent="0.25">
      <c r="A16" s="178">
        <v>61341</v>
      </c>
      <c r="B16" s="178" t="s">
        <v>301</v>
      </c>
      <c r="C16" s="179">
        <v>11</v>
      </c>
      <c r="D16" s="175" t="s">
        <v>278</v>
      </c>
    </row>
    <row r="17" spans="1:4" ht="15" customHeight="1" x14ac:dyDescent="0.25">
      <c r="A17" s="178">
        <v>61424</v>
      </c>
      <c r="B17" s="178" t="s">
        <v>302</v>
      </c>
      <c r="C17" s="179">
        <v>11</v>
      </c>
      <c r="D17" s="175" t="s">
        <v>278</v>
      </c>
    </row>
    <row r="18" spans="1:4" ht="15" customHeight="1" x14ac:dyDescent="0.25">
      <c r="A18" s="178">
        <v>61451</v>
      </c>
      <c r="B18" s="178" t="s">
        <v>303</v>
      </c>
      <c r="C18" s="179">
        <v>11</v>
      </c>
      <c r="D18" s="175" t="s">
        <v>278</v>
      </c>
    </row>
    <row r="19" spans="1:4" ht="15" customHeight="1" x14ac:dyDescent="0.25">
      <c r="A19" s="178">
        <v>61453</v>
      </c>
      <c r="B19" s="178" t="s">
        <v>304</v>
      </c>
      <c r="C19" s="179">
        <v>11</v>
      </c>
      <c r="D19" s="175" t="s">
        <v>278</v>
      </c>
    </row>
    <row r="20" spans="1:4" ht="15" customHeight="1" x14ac:dyDescent="0.25">
      <c r="A20" s="178">
        <v>61459</v>
      </c>
      <c r="B20" s="178" t="s">
        <v>305</v>
      </c>
      <c r="C20" s="179">
        <v>11</v>
      </c>
      <c r="D20" s="175" t="s">
        <v>278</v>
      </c>
    </row>
    <row r="21" spans="1:4" ht="16.2" customHeight="1" x14ac:dyDescent="0.25">
      <c r="A21" s="174"/>
      <c r="B21" s="177" t="s">
        <v>306</v>
      </c>
      <c r="C21" s="170"/>
      <c r="D21" s="175"/>
    </row>
    <row r="22" spans="1:4" ht="15" customHeight="1" x14ac:dyDescent="0.25">
      <c r="A22" s="181">
        <v>63231</v>
      </c>
      <c r="B22" s="181" t="s">
        <v>5</v>
      </c>
      <c r="C22" s="179">
        <v>51</v>
      </c>
      <c r="D22" s="175" t="s">
        <v>307</v>
      </c>
    </row>
    <row r="23" spans="1:4" ht="15" customHeight="1" x14ac:dyDescent="0.25">
      <c r="A23" s="181">
        <v>63241</v>
      </c>
      <c r="B23" s="181" t="s">
        <v>6</v>
      </c>
      <c r="C23" s="179">
        <v>51</v>
      </c>
      <c r="D23" s="175" t="s">
        <v>307</v>
      </c>
    </row>
    <row r="24" spans="1:4" ht="15" customHeight="1" x14ac:dyDescent="0.25">
      <c r="A24" s="178">
        <v>6331</v>
      </c>
      <c r="B24" s="178" t="s">
        <v>308</v>
      </c>
      <c r="C24" s="179">
        <v>52</v>
      </c>
      <c r="D24" s="175" t="s">
        <v>309</v>
      </c>
    </row>
    <row r="25" spans="1:4" ht="15" customHeight="1" x14ac:dyDescent="0.25">
      <c r="A25" s="178">
        <v>6332</v>
      </c>
      <c r="B25" s="178" t="s">
        <v>7</v>
      </c>
      <c r="C25" s="179">
        <v>52</v>
      </c>
      <c r="D25" s="175" t="s">
        <v>309</v>
      </c>
    </row>
    <row r="26" spans="1:4" ht="15" customHeight="1" x14ac:dyDescent="0.25">
      <c r="A26" s="178">
        <v>6341</v>
      </c>
      <c r="B26" s="178" t="s">
        <v>310</v>
      </c>
      <c r="C26" s="179">
        <v>52</v>
      </c>
      <c r="D26" s="175" t="s">
        <v>309</v>
      </c>
    </row>
    <row r="27" spans="1:4" ht="15" customHeight="1" x14ac:dyDescent="0.25">
      <c r="A27" s="178">
        <v>6342</v>
      </c>
      <c r="B27" s="178" t="s">
        <v>311</v>
      </c>
      <c r="C27" s="179">
        <v>52</v>
      </c>
      <c r="D27" s="175" t="s">
        <v>309</v>
      </c>
    </row>
    <row r="28" spans="1:4" ht="15" customHeight="1" x14ac:dyDescent="0.25">
      <c r="A28" s="178">
        <v>63511</v>
      </c>
      <c r="B28" s="178" t="s">
        <v>8</v>
      </c>
      <c r="C28" s="179">
        <v>52</v>
      </c>
      <c r="D28" s="175" t="s">
        <v>309</v>
      </c>
    </row>
    <row r="29" spans="1:4" ht="15" customHeight="1" x14ac:dyDescent="0.25">
      <c r="A29" s="178">
        <v>63521</v>
      </c>
      <c r="B29" s="178" t="s">
        <v>9</v>
      </c>
      <c r="C29" s="179">
        <v>52</v>
      </c>
      <c r="D29" s="175" t="s">
        <v>309</v>
      </c>
    </row>
    <row r="30" spans="1:4" ht="15" customHeight="1" x14ac:dyDescent="0.25">
      <c r="A30" s="178">
        <v>6361</v>
      </c>
      <c r="B30" s="178" t="s">
        <v>10</v>
      </c>
      <c r="C30" s="179">
        <v>52</v>
      </c>
      <c r="D30" s="175" t="s">
        <v>309</v>
      </c>
    </row>
    <row r="31" spans="1:4" ht="15" customHeight="1" x14ac:dyDescent="0.25">
      <c r="A31" s="178">
        <v>6362</v>
      </c>
      <c r="B31" s="178" t="s">
        <v>11</v>
      </c>
      <c r="C31" s="179">
        <v>52</v>
      </c>
      <c r="D31" s="175" t="s">
        <v>309</v>
      </c>
    </row>
    <row r="32" spans="1:4" ht="15" customHeight="1" x14ac:dyDescent="0.25">
      <c r="A32" s="178">
        <v>6381</v>
      </c>
      <c r="B32" s="178" t="s">
        <v>312</v>
      </c>
      <c r="C32" s="179">
        <v>56</v>
      </c>
      <c r="D32" s="175" t="s">
        <v>307</v>
      </c>
    </row>
    <row r="33" spans="1:4" ht="15" customHeight="1" x14ac:dyDescent="0.25">
      <c r="A33" s="178">
        <v>6382</v>
      </c>
      <c r="B33" s="178" t="s">
        <v>313</v>
      </c>
      <c r="C33" s="179">
        <v>56</v>
      </c>
      <c r="D33" s="175" t="s">
        <v>307</v>
      </c>
    </row>
    <row r="34" spans="1:4" ht="15" customHeight="1" x14ac:dyDescent="0.25">
      <c r="A34" s="178">
        <v>6391</v>
      </c>
      <c r="B34" s="178" t="s">
        <v>314</v>
      </c>
      <c r="C34" s="179">
        <v>52</v>
      </c>
      <c r="D34" s="175" t="s">
        <v>309</v>
      </c>
    </row>
    <row r="35" spans="1:4" ht="15" customHeight="1" x14ac:dyDescent="0.25">
      <c r="A35" s="178">
        <v>6392</v>
      </c>
      <c r="B35" s="178" t="s">
        <v>315</v>
      </c>
      <c r="C35" s="179">
        <v>52</v>
      </c>
      <c r="D35" s="175" t="s">
        <v>309</v>
      </c>
    </row>
    <row r="36" spans="1:4" ht="20.399999999999999" x14ac:dyDescent="0.25">
      <c r="A36" s="178">
        <v>6393</v>
      </c>
      <c r="B36" s="178" t="s">
        <v>316</v>
      </c>
      <c r="C36" s="179">
        <v>56</v>
      </c>
      <c r="D36" s="175" t="s">
        <v>307</v>
      </c>
    </row>
    <row r="37" spans="1:4" ht="20.399999999999999" x14ac:dyDescent="0.25">
      <c r="A37" s="178">
        <v>6394</v>
      </c>
      <c r="B37" s="178" t="s">
        <v>317</v>
      </c>
      <c r="C37" s="179">
        <v>56</v>
      </c>
      <c r="D37" s="175" t="s">
        <v>307</v>
      </c>
    </row>
    <row r="38" spans="1:4" ht="15" customHeight="1" x14ac:dyDescent="0.25">
      <c r="A38" s="174"/>
      <c r="B38" s="177" t="s">
        <v>318</v>
      </c>
      <c r="C38" s="170"/>
      <c r="D38" s="175"/>
    </row>
    <row r="39" spans="1:4" ht="15" customHeight="1" x14ac:dyDescent="0.25">
      <c r="A39" s="178">
        <v>64131</v>
      </c>
      <c r="B39" s="178" t="s">
        <v>319</v>
      </c>
      <c r="C39" s="179">
        <v>11</v>
      </c>
      <c r="D39" s="175" t="s">
        <v>278</v>
      </c>
    </row>
    <row r="40" spans="1:4" ht="15" customHeight="1" x14ac:dyDescent="0.25">
      <c r="A40" s="180" t="s">
        <v>320</v>
      </c>
      <c r="B40" s="178" t="s">
        <v>321</v>
      </c>
      <c r="C40" s="179">
        <v>11</v>
      </c>
      <c r="D40" s="175" t="s">
        <v>278</v>
      </c>
    </row>
    <row r="41" spans="1:4" ht="15" customHeight="1" x14ac:dyDescent="0.25">
      <c r="A41" s="180" t="s">
        <v>322</v>
      </c>
      <c r="B41" s="178" t="s">
        <v>323</v>
      </c>
      <c r="C41" s="179">
        <v>11</v>
      </c>
      <c r="D41" s="175" t="s">
        <v>278</v>
      </c>
    </row>
    <row r="42" spans="1:4" ht="15" customHeight="1" x14ac:dyDescent="0.25">
      <c r="A42" s="178">
        <v>64151</v>
      </c>
      <c r="B42" s="178" t="s">
        <v>324</v>
      </c>
      <c r="C42" s="179">
        <v>11</v>
      </c>
      <c r="D42" s="175" t="s">
        <v>278</v>
      </c>
    </row>
    <row r="43" spans="1:4" ht="15" customHeight="1" x14ac:dyDescent="0.25">
      <c r="A43" s="178">
        <v>64162</v>
      </c>
      <c r="B43" s="178" t="s">
        <v>325</v>
      </c>
      <c r="C43" s="179">
        <v>11</v>
      </c>
      <c r="D43" s="175" t="s">
        <v>278</v>
      </c>
    </row>
    <row r="44" spans="1:4" ht="20.399999999999999" x14ac:dyDescent="0.25">
      <c r="A44" s="178">
        <v>64163</v>
      </c>
      <c r="B44" s="178" t="s">
        <v>326</v>
      </c>
      <c r="C44" s="179">
        <v>11</v>
      </c>
      <c r="D44" s="175" t="s">
        <v>278</v>
      </c>
    </row>
    <row r="45" spans="1:4" ht="15" customHeight="1" x14ac:dyDescent="0.25">
      <c r="A45" s="178">
        <v>64164</v>
      </c>
      <c r="B45" s="178" t="s">
        <v>327</v>
      </c>
      <c r="C45" s="179">
        <v>11</v>
      </c>
      <c r="D45" s="175" t="s">
        <v>278</v>
      </c>
    </row>
    <row r="46" spans="1:4" ht="15" customHeight="1" x14ac:dyDescent="0.25">
      <c r="A46" s="178">
        <v>64172</v>
      </c>
      <c r="B46" s="178" t="s">
        <v>328</v>
      </c>
      <c r="C46" s="179">
        <v>11</v>
      </c>
      <c r="D46" s="175" t="s">
        <v>278</v>
      </c>
    </row>
    <row r="47" spans="1:4" ht="15" customHeight="1" x14ac:dyDescent="0.25">
      <c r="A47" s="178">
        <v>64213</v>
      </c>
      <c r="B47" s="178" t="s">
        <v>329</v>
      </c>
      <c r="C47" s="179">
        <v>11</v>
      </c>
      <c r="D47" s="175" t="s">
        <v>278</v>
      </c>
    </row>
    <row r="48" spans="1:4" ht="15" customHeight="1" x14ac:dyDescent="0.25">
      <c r="A48" s="178">
        <v>64216</v>
      </c>
      <c r="B48" s="178" t="s">
        <v>330</v>
      </c>
      <c r="C48" s="179">
        <v>11</v>
      </c>
      <c r="D48" s="175" t="s">
        <v>278</v>
      </c>
    </row>
    <row r="49" spans="1:4" ht="19.95" customHeight="1" x14ac:dyDescent="0.25">
      <c r="A49" s="178">
        <v>6421908</v>
      </c>
      <c r="B49" s="178" t="s">
        <v>331</v>
      </c>
      <c r="C49" s="182">
        <v>43</v>
      </c>
      <c r="D49" s="175" t="s">
        <v>332</v>
      </c>
    </row>
    <row r="50" spans="1:4" ht="15" customHeight="1" x14ac:dyDescent="0.25">
      <c r="A50" s="178">
        <v>64219</v>
      </c>
      <c r="B50" s="178" t="s">
        <v>333</v>
      </c>
      <c r="C50" s="182">
        <v>11</v>
      </c>
      <c r="D50" s="175" t="s">
        <v>278</v>
      </c>
    </row>
    <row r="51" spans="1:4" ht="15" customHeight="1" x14ac:dyDescent="0.25">
      <c r="A51" s="178">
        <v>64222</v>
      </c>
      <c r="B51" s="178" t="s">
        <v>334</v>
      </c>
      <c r="C51" s="182">
        <v>11</v>
      </c>
      <c r="D51" s="175" t="s">
        <v>278</v>
      </c>
    </row>
    <row r="52" spans="1:4" ht="15" customHeight="1" x14ac:dyDescent="0.25">
      <c r="A52" s="178">
        <v>64224</v>
      </c>
      <c r="B52" s="178" t="s">
        <v>335</v>
      </c>
      <c r="C52" s="179">
        <v>11</v>
      </c>
      <c r="D52" s="175" t="s">
        <v>278</v>
      </c>
    </row>
    <row r="53" spans="1:4" ht="15" customHeight="1" x14ac:dyDescent="0.25">
      <c r="A53" s="178">
        <v>64225</v>
      </c>
      <c r="B53" s="178" t="s">
        <v>336</v>
      </c>
      <c r="C53" s="179">
        <v>11</v>
      </c>
      <c r="D53" s="175" t="s">
        <v>278</v>
      </c>
    </row>
    <row r="54" spans="1:4" ht="15" customHeight="1" x14ac:dyDescent="0.25">
      <c r="A54" s="178">
        <v>64229</v>
      </c>
      <c r="B54" s="178" t="s">
        <v>337</v>
      </c>
      <c r="C54" s="179">
        <v>11</v>
      </c>
      <c r="D54" s="175" t="s">
        <v>278</v>
      </c>
    </row>
    <row r="55" spans="1:4" ht="20.399999999999999" x14ac:dyDescent="0.25">
      <c r="A55" s="178">
        <v>64231</v>
      </c>
      <c r="B55" s="178" t="s">
        <v>338</v>
      </c>
      <c r="C55" s="179">
        <v>43</v>
      </c>
      <c r="D55" s="175" t="s">
        <v>332</v>
      </c>
    </row>
    <row r="56" spans="1:4" ht="15" customHeight="1" x14ac:dyDescent="0.25">
      <c r="A56" s="178">
        <v>64233</v>
      </c>
      <c r="B56" s="178" t="s">
        <v>339</v>
      </c>
      <c r="C56" s="182">
        <v>11</v>
      </c>
      <c r="D56" s="175" t="s">
        <v>278</v>
      </c>
    </row>
    <row r="57" spans="1:4" ht="20.399999999999999" x14ac:dyDescent="0.25">
      <c r="A57" s="178">
        <v>64234</v>
      </c>
      <c r="B57" s="178" t="s">
        <v>340</v>
      </c>
      <c r="C57" s="179">
        <v>43</v>
      </c>
      <c r="D57" s="175" t="s">
        <v>332</v>
      </c>
    </row>
    <row r="58" spans="1:4" ht="15" customHeight="1" x14ac:dyDescent="0.25">
      <c r="A58" s="178">
        <v>64236</v>
      </c>
      <c r="B58" s="178" t="s">
        <v>341</v>
      </c>
      <c r="C58" s="179">
        <v>42</v>
      </c>
      <c r="D58" s="175" t="s">
        <v>342</v>
      </c>
    </row>
    <row r="59" spans="1:4" ht="20.399999999999999" x14ac:dyDescent="0.25">
      <c r="A59" s="178">
        <v>6423900</v>
      </c>
      <c r="B59" s="178" t="s">
        <v>343</v>
      </c>
      <c r="C59" s="179">
        <v>43</v>
      </c>
      <c r="D59" s="175" t="s">
        <v>332</v>
      </c>
    </row>
    <row r="60" spans="1:4" x14ac:dyDescent="0.25">
      <c r="A60" s="178">
        <v>6423901</v>
      </c>
      <c r="B60" s="178" t="s">
        <v>344</v>
      </c>
      <c r="C60" s="179">
        <v>11</v>
      </c>
      <c r="D60" s="175" t="s">
        <v>278</v>
      </c>
    </row>
    <row r="61" spans="1:4" ht="20.399999999999999" x14ac:dyDescent="0.25">
      <c r="A61" s="178">
        <v>64241</v>
      </c>
      <c r="B61" s="178" t="s">
        <v>345</v>
      </c>
      <c r="C61" s="179">
        <v>43</v>
      </c>
      <c r="D61" s="175" t="s">
        <v>332</v>
      </c>
    </row>
    <row r="62" spans="1:4" ht="20.399999999999999" x14ac:dyDescent="0.25">
      <c r="A62" s="178">
        <v>64242</v>
      </c>
      <c r="B62" s="178" t="s">
        <v>346</v>
      </c>
      <c r="C62" s="179">
        <v>43</v>
      </c>
      <c r="D62" s="175" t="s">
        <v>332</v>
      </c>
    </row>
    <row r="63" spans="1:4" ht="20.399999999999999" x14ac:dyDescent="0.25">
      <c r="A63" s="178">
        <v>64243</v>
      </c>
      <c r="B63" s="178" t="s">
        <v>347</v>
      </c>
      <c r="C63" s="179">
        <v>43</v>
      </c>
      <c r="D63" s="175" t="s">
        <v>332</v>
      </c>
    </row>
    <row r="64" spans="1:4" ht="20.399999999999999" x14ac:dyDescent="0.25">
      <c r="A64" s="178">
        <v>64244</v>
      </c>
      <c r="B64" s="178" t="s">
        <v>348</v>
      </c>
      <c r="C64" s="179">
        <v>43</v>
      </c>
      <c r="D64" s="175" t="s">
        <v>332</v>
      </c>
    </row>
    <row r="65" spans="1:4" ht="20.399999999999999" x14ac:dyDescent="0.25">
      <c r="A65" s="178">
        <v>6429900</v>
      </c>
      <c r="B65" s="178" t="s">
        <v>349</v>
      </c>
      <c r="C65" s="179">
        <v>43</v>
      </c>
      <c r="D65" s="175" t="s">
        <v>332</v>
      </c>
    </row>
    <row r="66" spans="1:4" ht="20.399999999999999" x14ac:dyDescent="0.25">
      <c r="A66" s="178">
        <v>6429901</v>
      </c>
      <c r="B66" s="178" t="s">
        <v>350</v>
      </c>
      <c r="C66" s="179">
        <v>43</v>
      </c>
      <c r="D66" s="175" t="s">
        <v>332</v>
      </c>
    </row>
    <row r="67" spans="1:4" x14ac:dyDescent="0.25">
      <c r="A67" s="178">
        <v>6432</v>
      </c>
      <c r="B67" s="178" t="s">
        <v>351</v>
      </c>
      <c r="C67" s="179">
        <v>11</v>
      </c>
      <c r="D67" s="175" t="s">
        <v>278</v>
      </c>
    </row>
    <row r="68" spans="1:4" s="183" customFormat="1" x14ac:dyDescent="0.25">
      <c r="A68" s="178">
        <v>6434</v>
      </c>
      <c r="B68" s="178" t="s">
        <v>12</v>
      </c>
      <c r="C68" s="179">
        <v>11</v>
      </c>
      <c r="D68" s="175" t="s">
        <v>278</v>
      </c>
    </row>
    <row r="69" spans="1:4" s="183" customFormat="1" x14ac:dyDescent="0.25">
      <c r="A69" s="178">
        <v>6436</v>
      </c>
      <c r="B69" s="178" t="s">
        <v>352</v>
      </c>
      <c r="C69" s="179">
        <v>11</v>
      </c>
      <c r="D69" s="175" t="s">
        <v>278</v>
      </c>
    </row>
    <row r="70" spans="1:4" s="183" customFormat="1" ht="20.399999999999999" x14ac:dyDescent="0.25">
      <c r="A70" s="178"/>
      <c r="B70" s="177" t="s">
        <v>353</v>
      </c>
      <c r="C70" s="170"/>
      <c r="D70" s="175"/>
    </row>
    <row r="71" spans="1:4" s="183" customFormat="1" x14ac:dyDescent="0.25">
      <c r="A71" s="178">
        <v>65121</v>
      </c>
      <c r="B71" s="178" t="s">
        <v>354</v>
      </c>
      <c r="C71" s="179">
        <v>11</v>
      </c>
      <c r="D71" s="175" t="s">
        <v>278</v>
      </c>
    </row>
    <row r="72" spans="1:4" s="183" customFormat="1" x14ac:dyDescent="0.25">
      <c r="A72" s="178">
        <v>65123</v>
      </c>
      <c r="B72" s="178" t="s">
        <v>355</v>
      </c>
      <c r="C72" s="179">
        <v>11</v>
      </c>
      <c r="D72" s="175" t="s">
        <v>278</v>
      </c>
    </row>
    <row r="73" spans="1:4" s="183" customFormat="1" ht="20.399999999999999" x14ac:dyDescent="0.25">
      <c r="A73" s="178">
        <v>6512900</v>
      </c>
      <c r="B73" s="178" t="s">
        <v>356</v>
      </c>
      <c r="C73" s="179">
        <v>43</v>
      </c>
      <c r="D73" s="175" t="s">
        <v>332</v>
      </c>
    </row>
    <row r="74" spans="1:4" s="183" customFormat="1" x14ac:dyDescent="0.25">
      <c r="A74" s="178">
        <v>6512901</v>
      </c>
      <c r="B74" s="178" t="s">
        <v>357</v>
      </c>
      <c r="C74" s="179">
        <v>11</v>
      </c>
      <c r="D74" s="175" t="s">
        <v>278</v>
      </c>
    </row>
    <row r="75" spans="1:4" s="183" customFormat="1" x14ac:dyDescent="0.25">
      <c r="A75" s="178">
        <v>65139</v>
      </c>
      <c r="B75" s="178" t="s">
        <v>358</v>
      </c>
      <c r="C75" s="179">
        <v>11</v>
      </c>
      <c r="D75" s="175" t="s">
        <v>278</v>
      </c>
    </row>
    <row r="76" spans="1:4" s="183" customFormat="1" ht="20.399999999999999" x14ac:dyDescent="0.25">
      <c r="A76" s="178">
        <v>65141</v>
      </c>
      <c r="B76" s="178" t="s">
        <v>359</v>
      </c>
      <c r="C76" s="179">
        <v>43</v>
      </c>
      <c r="D76" s="175" t="s">
        <v>332</v>
      </c>
    </row>
    <row r="77" spans="1:4" s="183" customFormat="1" ht="20.399999999999999" x14ac:dyDescent="0.25">
      <c r="A77" s="178">
        <v>65221</v>
      </c>
      <c r="B77" s="178" t="s">
        <v>360</v>
      </c>
      <c r="C77" s="179">
        <v>43</v>
      </c>
      <c r="D77" s="175" t="s">
        <v>332</v>
      </c>
    </row>
    <row r="78" spans="1:4" s="183" customFormat="1" ht="20.399999999999999" x14ac:dyDescent="0.25">
      <c r="A78" s="178">
        <v>65241</v>
      </c>
      <c r="B78" s="178" t="s">
        <v>361</v>
      </c>
      <c r="C78" s="179">
        <v>43</v>
      </c>
      <c r="D78" s="175" t="s">
        <v>332</v>
      </c>
    </row>
    <row r="79" spans="1:4" s="183" customFormat="1" ht="20.399999999999999" x14ac:dyDescent="0.25">
      <c r="A79" s="178">
        <v>65264</v>
      </c>
      <c r="B79" s="178" t="s">
        <v>362</v>
      </c>
      <c r="C79" s="179">
        <v>43</v>
      </c>
      <c r="D79" s="175" t="s">
        <v>332</v>
      </c>
    </row>
    <row r="80" spans="1:4" s="183" customFormat="1" x14ac:dyDescent="0.25">
      <c r="A80" s="178">
        <v>65269</v>
      </c>
      <c r="B80" s="178" t="s">
        <v>363</v>
      </c>
      <c r="C80" s="179">
        <v>11</v>
      </c>
      <c r="D80" s="175" t="s">
        <v>278</v>
      </c>
    </row>
    <row r="81" spans="1:4" s="183" customFormat="1" x14ac:dyDescent="0.25">
      <c r="A81" s="178">
        <v>65272</v>
      </c>
      <c r="B81" s="178" t="s">
        <v>364</v>
      </c>
      <c r="C81" s="179">
        <v>11</v>
      </c>
      <c r="D81" s="175" t="s">
        <v>278</v>
      </c>
    </row>
    <row r="82" spans="1:4" s="183" customFormat="1" ht="20.399999999999999" x14ac:dyDescent="0.25">
      <c r="A82" s="178">
        <v>65311</v>
      </c>
      <c r="B82" s="178" t="s">
        <v>365</v>
      </c>
      <c r="C82" s="179">
        <v>43</v>
      </c>
      <c r="D82" s="175" t="s">
        <v>332</v>
      </c>
    </row>
    <row r="83" spans="1:4" s="183" customFormat="1" ht="20.399999999999999" x14ac:dyDescent="0.25">
      <c r="A83" s="178">
        <v>65321</v>
      </c>
      <c r="B83" s="178" t="s">
        <v>366</v>
      </c>
      <c r="C83" s="179">
        <v>43</v>
      </c>
      <c r="D83" s="175" t="s">
        <v>332</v>
      </c>
    </row>
    <row r="84" spans="1:4" s="183" customFormat="1" x14ac:dyDescent="0.25">
      <c r="A84" s="178">
        <v>65331</v>
      </c>
      <c r="B84" s="178" t="s">
        <v>367</v>
      </c>
      <c r="C84" s="179">
        <v>11</v>
      </c>
      <c r="D84" s="175" t="s">
        <v>278</v>
      </c>
    </row>
    <row r="85" spans="1:4" s="183" customFormat="1" x14ac:dyDescent="0.25">
      <c r="A85" s="178"/>
      <c r="B85" s="177" t="s">
        <v>368</v>
      </c>
      <c r="C85" s="170"/>
      <c r="D85" s="175"/>
    </row>
    <row r="86" spans="1:4" s="183" customFormat="1" x14ac:dyDescent="0.25">
      <c r="A86" s="184">
        <v>66141</v>
      </c>
      <c r="B86" s="178" t="s">
        <v>369</v>
      </c>
      <c r="C86" s="179">
        <v>31</v>
      </c>
      <c r="D86" s="175" t="s">
        <v>265</v>
      </c>
    </row>
    <row r="87" spans="1:4" s="183" customFormat="1" x14ac:dyDescent="0.25">
      <c r="A87" s="184">
        <v>66142</v>
      </c>
      <c r="B87" s="178" t="s">
        <v>370</v>
      </c>
      <c r="C87" s="179">
        <v>31</v>
      </c>
      <c r="D87" s="175" t="s">
        <v>265</v>
      </c>
    </row>
    <row r="88" spans="1:4" s="183" customFormat="1" x14ac:dyDescent="0.25">
      <c r="A88" s="184">
        <v>66151</v>
      </c>
      <c r="B88" s="178" t="s">
        <v>13</v>
      </c>
      <c r="C88" s="179">
        <v>31</v>
      </c>
      <c r="D88" s="175" t="s">
        <v>265</v>
      </c>
    </row>
    <row r="89" spans="1:4" s="183" customFormat="1" x14ac:dyDescent="0.25">
      <c r="A89" s="178">
        <v>66311</v>
      </c>
      <c r="B89" s="178" t="s">
        <v>371</v>
      </c>
      <c r="C89" s="179">
        <v>61</v>
      </c>
      <c r="D89" s="175" t="s">
        <v>268</v>
      </c>
    </row>
    <row r="90" spans="1:4" s="183" customFormat="1" x14ac:dyDescent="0.25">
      <c r="A90" s="178">
        <v>66312</v>
      </c>
      <c r="B90" s="178" t="s">
        <v>372</v>
      </c>
      <c r="C90" s="179">
        <v>61</v>
      </c>
      <c r="D90" s="175" t="s">
        <v>268</v>
      </c>
    </row>
    <row r="91" spans="1:4" s="183" customFormat="1" x14ac:dyDescent="0.25">
      <c r="A91" s="178">
        <v>66313</v>
      </c>
      <c r="B91" s="178" t="s">
        <v>373</v>
      </c>
      <c r="C91" s="179">
        <v>61</v>
      </c>
      <c r="D91" s="175" t="s">
        <v>268</v>
      </c>
    </row>
    <row r="92" spans="1:4" s="183" customFormat="1" x14ac:dyDescent="0.25">
      <c r="A92" s="178">
        <v>66314</v>
      </c>
      <c r="B92" s="178" t="s">
        <v>374</v>
      </c>
      <c r="C92" s="179">
        <v>61</v>
      </c>
      <c r="D92" s="175" t="s">
        <v>268</v>
      </c>
    </row>
    <row r="93" spans="1:4" s="183" customFormat="1" x14ac:dyDescent="0.25">
      <c r="A93" s="178">
        <v>66321</v>
      </c>
      <c r="B93" s="178" t="s">
        <v>375</v>
      </c>
      <c r="C93" s="179">
        <v>61</v>
      </c>
      <c r="D93" s="175" t="s">
        <v>268</v>
      </c>
    </row>
    <row r="94" spans="1:4" s="183" customFormat="1" x14ac:dyDescent="0.25">
      <c r="A94" s="180" t="s">
        <v>376</v>
      </c>
      <c r="B94" s="178" t="s">
        <v>377</v>
      </c>
      <c r="C94" s="179">
        <v>61</v>
      </c>
      <c r="D94" s="175" t="s">
        <v>268</v>
      </c>
    </row>
    <row r="95" spans="1:4" s="183" customFormat="1" x14ac:dyDescent="0.25">
      <c r="A95" s="178">
        <v>66323</v>
      </c>
      <c r="B95" s="178" t="s">
        <v>378</v>
      </c>
      <c r="C95" s="179">
        <v>61</v>
      </c>
      <c r="D95" s="175" t="s">
        <v>268</v>
      </c>
    </row>
    <row r="96" spans="1:4" s="183" customFormat="1" x14ac:dyDescent="0.25">
      <c r="A96" s="178">
        <v>66324</v>
      </c>
      <c r="B96" s="178" t="s">
        <v>379</v>
      </c>
      <c r="C96" s="179">
        <v>61</v>
      </c>
      <c r="D96" s="175" t="s">
        <v>268</v>
      </c>
    </row>
    <row r="97" spans="1:4" s="183" customFormat="1" x14ac:dyDescent="0.25">
      <c r="A97" s="178"/>
      <c r="B97" s="177" t="s">
        <v>380</v>
      </c>
      <c r="C97" s="170"/>
      <c r="D97" s="175"/>
    </row>
    <row r="98" spans="1:4" s="183" customFormat="1" x14ac:dyDescent="0.25">
      <c r="A98" s="178">
        <v>67111</v>
      </c>
      <c r="B98" s="185" t="s">
        <v>31</v>
      </c>
      <c r="C98" s="186">
        <v>11</v>
      </c>
      <c r="D98" s="175" t="s">
        <v>278</v>
      </c>
    </row>
    <row r="99" spans="1:4" s="183" customFormat="1" x14ac:dyDescent="0.25">
      <c r="A99" s="178">
        <v>67121</v>
      </c>
      <c r="B99" s="185" t="s">
        <v>32</v>
      </c>
      <c r="C99" s="186">
        <v>11</v>
      </c>
      <c r="D99" s="175" t="s">
        <v>278</v>
      </c>
    </row>
    <row r="100" spans="1:4" s="183" customFormat="1" x14ac:dyDescent="0.25">
      <c r="A100" s="178">
        <v>67141</v>
      </c>
      <c r="B100" s="185" t="s">
        <v>381</v>
      </c>
      <c r="C100" s="186">
        <v>11</v>
      </c>
      <c r="D100" s="175" t="s">
        <v>278</v>
      </c>
    </row>
    <row r="101" spans="1:4" s="183" customFormat="1" ht="22.95" customHeight="1" x14ac:dyDescent="0.25">
      <c r="A101" s="178">
        <v>67311</v>
      </c>
      <c r="B101" s="178" t="s">
        <v>14</v>
      </c>
      <c r="C101" s="179">
        <v>43</v>
      </c>
      <c r="D101" s="175" t="s">
        <v>332</v>
      </c>
    </row>
    <row r="102" spans="1:4" s="183" customFormat="1" x14ac:dyDescent="0.25">
      <c r="A102" s="185"/>
      <c r="B102" s="177" t="s">
        <v>382</v>
      </c>
      <c r="C102" s="170"/>
      <c r="D102" s="175"/>
    </row>
    <row r="103" spans="1:4" s="183" customFormat="1" x14ac:dyDescent="0.25">
      <c r="A103" s="185">
        <v>68191</v>
      </c>
      <c r="B103" s="184" t="s">
        <v>383</v>
      </c>
      <c r="C103" s="179">
        <v>11</v>
      </c>
      <c r="D103" s="175" t="s">
        <v>278</v>
      </c>
    </row>
    <row r="104" spans="1:4" s="183" customFormat="1" x14ac:dyDescent="0.25">
      <c r="A104" s="187">
        <v>68311</v>
      </c>
      <c r="B104" s="184" t="s">
        <v>15</v>
      </c>
      <c r="C104" s="179">
        <v>11</v>
      </c>
      <c r="D104" s="175" t="s">
        <v>278</v>
      </c>
    </row>
    <row r="105" spans="1:4" s="183" customFormat="1" x14ac:dyDescent="0.25">
      <c r="A105" s="187"/>
      <c r="B105" s="184"/>
      <c r="C105" s="179"/>
      <c r="D105" s="175"/>
    </row>
    <row r="106" spans="1:4" s="183" customFormat="1" x14ac:dyDescent="0.25">
      <c r="A106" s="188">
        <v>7</v>
      </c>
      <c r="B106" s="174" t="s">
        <v>384</v>
      </c>
      <c r="C106" s="170"/>
      <c r="D106" s="175"/>
    </row>
    <row r="107" spans="1:4" s="183" customFormat="1" x14ac:dyDescent="0.25">
      <c r="A107" s="187"/>
      <c r="B107" s="177" t="s">
        <v>385</v>
      </c>
      <c r="C107" s="170"/>
      <c r="D107" s="175"/>
    </row>
    <row r="108" spans="1:4" s="183" customFormat="1" x14ac:dyDescent="0.25">
      <c r="A108" s="184">
        <v>71111</v>
      </c>
      <c r="B108" s="178" t="s">
        <v>386</v>
      </c>
      <c r="C108" s="179">
        <v>11</v>
      </c>
      <c r="D108" s="175" t="s">
        <v>278</v>
      </c>
    </row>
    <row r="109" spans="1:4" s="183" customFormat="1" x14ac:dyDescent="0.25">
      <c r="A109" s="189">
        <v>71112</v>
      </c>
      <c r="B109" s="178" t="s">
        <v>387</v>
      </c>
      <c r="C109" s="179">
        <v>11</v>
      </c>
      <c r="D109" s="175" t="s">
        <v>278</v>
      </c>
    </row>
    <row r="110" spans="1:4" s="183" customFormat="1" x14ac:dyDescent="0.25">
      <c r="A110" s="176">
        <v>71119</v>
      </c>
      <c r="B110" s="184" t="s">
        <v>388</v>
      </c>
      <c r="C110" s="179">
        <v>11</v>
      </c>
      <c r="D110" s="175" t="s">
        <v>278</v>
      </c>
    </row>
    <row r="111" spans="1:4" s="183" customFormat="1" x14ac:dyDescent="0.25">
      <c r="A111" s="190">
        <v>71129000</v>
      </c>
      <c r="B111" s="178" t="s">
        <v>389</v>
      </c>
      <c r="C111" s="179">
        <v>11</v>
      </c>
      <c r="D111" s="175" t="s">
        <v>278</v>
      </c>
    </row>
    <row r="112" spans="1:4" s="183" customFormat="1" x14ac:dyDescent="0.25">
      <c r="A112" s="184">
        <v>71249010</v>
      </c>
      <c r="B112" s="178" t="s">
        <v>390</v>
      </c>
      <c r="C112" s="179">
        <v>11</v>
      </c>
      <c r="D112" s="175" t="s">
        <v>278</v>
      </c>
    </row>
    <row r="113" spans="1:5" s="183" customFormat="1" x14ac:dyDescent="0.25">
      <c r="A113" s="184">
        <v>71249020</v>
      </c>
      <c r="B113" s="178" t="s">
        <v>391</v>
      </c>
      <c r="C113" s="179">
        <v>11</v>
      </c>
      <c r="D113" s="175" t="s">
        <v>278</v>
      </c>
    </row>
    <row r="114" spans="1:5" s="183" customFormat="1" x14ac:dyDescent="0.25">
      <c r="A114" s="184">
        <v>71261</v>
      </c>
      <c r="B114" s="178" t="s">
        <v>392</v>
      </c>
      <c r="C114" s="179">
        <v>11</v>
      </c>
      <c r="D114" s="175" t="s">
        <v>278</v>
      </c>
    </row>
    <row r="115" spans="1:5" s="183" customFormat="1" x14ac:dyDescent="0.25">
      <c r="A115" s="184"/>
      <c r="B115" s="177" t="s">
        <v>393</v>
      </c>
      <c r="C115" s="170"/>
      <c r="D115" s="175"/>
    </row>
    <row r="116" spans="1:5" s="183" customFormat="1" x14ac:dyDescent="0.25">
      <c r="A116" s="178">
        <v>72111</v>
      </c>
      <c r="B116" s="178" t="s">
        <v>394</v>
      </c>
      <c r="C116" s="179">
        <v>11</v>
      </c>
      <c r="D116" s="175" t="s">
        <v>278</v>
      </c>
    </row>
    <row r="117" spans="1:5" s="183" customFormat="1" x14ac:dyDescent="0.25">
      <c r="A117" s="178">
        <v>72112</v>
      </c>
      <c r="B117" s="178" t="s">
        <v>395</v>
      </c>
      <c r="C117" s="179">
        <v>11</v>
      </c>
      <c r="D117" s="175" t="s">
        <v>278</v>
      </c>
      <c r="E117" s="191"/>
    </row>
    <row r="118" spans="1:5" s="183" customFormat="1" x14ac:dyDescent="0.25">
      <c r="A118" s="178">
        <v>72119010</v>
      </c>
      <c r="B118" s="178" t="s">
        <v>396</v>
      </c>
      <c r="C118" s="179">
        <v>11</v>
      </c>
      <c r="D118" s="175" t="s">
        <v>278</v>
      </c>
    </row>
    <row r="119" spans="1:5" s="183" customFormat="1" x14ac:dyDescent="0.25">
      <c r="A119" s="178">
        <v>72119060</v>
      </c>
      <c r="B119" s="178" t="s">
        <v>397</v>
      </c>
      <c r="C119" s="179">
        <v>43</v>
      </c>
      <c r="D119" s="175" t="s">
        <v>278</v>
      </c>
    </row>
    <row r="120" spans="1:5" s="183" customFormat="1" x14ac:dyDescent="0.25">
      <c r="A120" s="178">
        <v>72121</v>
      </c>
      <c r="B120" s="178" t="s">
        <v>398</v>
      </c>
      <c r="C120" s="179">
        <v>11</v>
      </c>
      <c r="D120" s="175" t="s">
        <v>278</v>
      </c>
    </row>
    <row r="121" spans="1:5" s="183" customFormat="1" x14ac:dyDescent="0.25">
      <c r="A121" s="178">
        <v>72122</v>
      </c>
      <c r="B121" s="178" t="s">
        <v>399</v>
      </c>
      <c r="C121" s="179">
        <v>11</v>
      </c>
      <c r="D121" s="175" t="s">
        <v>278</v>
      </c>
    </row>
    <row r="122" spans="1:5" s="183" customFormat="1" x14ac:dyDescent="0.25">
      <c r="A122" s="178">
        <v>72123</v>
      </c>
      <c r="B122" s="178" t="s">
        <v>400</v>
      </c>
      <c r="C122" s="179">
        <v>11</v>
      </c>
      <c r="D122" s="175" t="s">
        <v>278</v>
      </c>
    </row>
    <row r="123" spans="1:5" s="183" customFormat="1" x14ac:dyDescent="0.25">
      <c r="A123" s="178">
        <v>72124</v>
      </c>
      <c r="B123" s="178" t="s">
        <v>401</v>
      </c>
      <c r="C123" s="179">
        <v>11</v>
      </c>
      <c r="D123" s="175" t="s">
        <v>278</v>
      </c>
    </row>
    <row r="124" spans="1:5" s="183" customFormat="1" x14ac:dyDescent="0.25">
      <c r="A124" s="178">
        <v>72125</v>
      </c>
      <c r="B124" s="178" t="s">
        <v>402</v>
      </c>
      <c r="C124" s="179">
        <v>11</v>
      </c>
      <c r="D124" s="175" t="s">
        <v>278</v>
      </c>
    </row>
    <row r="125" spans="1:5" s="183" customFormat="1" x14ac:dyDescent="0.25">
      <c r="A125" s="178">
        <v>72126</v>
      </c>
      <c r="B125" s="178" t="s">
        <v>403</v>
      </c>
      <c r="C125" s="179">
        <v>11</v>
      </c>
      <c r="D125" s="175" t="s">
        <v>278</v>
      </c>
    </row>
    <row r="126" spans="1:5" s="183" customFormat="1" x14ac:dyDescent="0.25">
      <c r="A126" s="178">
        <v>72127</v>
      </c>
      <c r="B126" s="178" t="s">
        <v>404</v>
      </c>
      <c r="C126" s="179">
        <v>11</v>
      </c>
      <c r="D126" s="175" t="s">
        <v>278</v>
      </c>
    </row>
    <row r="127" spans="1:5" s="183" customFormat="1" x14ac:dyDescent="0.25">
      <c r="A127" s="178">
        <v>72129</v>
      </c>
      <c r="B127" s="178" t="s">
        <v>405</v>
      </c>
      <c r="C127" s="179">
        <v>11</v>
      </c>
      <c r="D127" s="175" t="s">
        <v>278</v>
      </c>
    </row>
    <row r="128" spans="1:5" s="183" customFormat="1" x14ac:dyDescent="0.25">
      <c r="A128" s="178">
        <v>7213</v>
      </c>
      <c r="B128" s="178" t="s">
        <v>406</v>
      </c>
      <c r="C128" s="179">
        <v>11</v>
      </c>
      <c r="D128" s="175" t="s">
        <v>278</v>
      </c>
    </row>
    <row r="129" spans="1:4" s="183" customFormat="1" x14ac:dyDescent="0.25">
      <c r="A129" s="178">
        <v>7214</v>
      </c>
      <c r="B129" s="178" t="s">
        <v>16</v>
      </c>
      <c r="C129" s="179">
        <v>11</v>
      </c>
      <c r="D129" s="175" t="s">
        <v>278</v>
      </c>
    </row>
    <row r="130" spans="1:4" s="183" customFormat="1" x14ac:dyDescent="0.25">
      <c r="A130" s="178">
        <v>7221</v>
      </c>
      <c r="B130" s="178" t="s">
        <v>17</v>
      </c>
      <c r="C130" s="179">
        <v>11</v>
      </c>
      <c r="D130" s="175" t="s">
        <v>278</v>
      </c>
    </row>
    <row r="131" spans="1:4" s="183" customFormat="1" x14ac:dyDescent="0.25">
      <c r="A131" s="178">
        <v>7222</v>
      </c>
      <c r="B131" s="178" t="s">
        <v>205</v>
      </c>
      <c r="C131" s="179">
        <v>11</v>
      </c>
      <c r="D131" s="175" t="s">
        <v>278</v>
      </c>
    </row>
    <row r="132" spans="1:4" s="183" customFormat="1" x14ac:dyDescent="0.25">
      <c r="A132" s="178">
        <v>7223</v>
      </c>
      <c r="B132" s="178" t="s">
        <v>18</v>
      </c>
      <c r="C132" s="179">
        <v>11</v>
      </c>
      <c r="D132" s="175" t="s">
        <v>278</v>
      </c>
    </row>
    <row r="133" spans="1:4" s="183" customFormat="1" x14ac:dyDescent="0.25">
      <c r="A133" s="178">
        <v>7224</v>
      </c>
      <c r="B133" s="178" t="s">
        <v>19</v>
      </c>
      <c r="C133" s="179">
        <v>11</v>
      </c>
      <c r="D133" s="175" t="s">
        <v>278</v>
      </c>
    </row>
    <row r="134" spans="1:4" s="183" customFormat="1" x14ac:dyDescent="0.25">
      <c r="A134" s="178">
        <v>7225</v>
      </c>
      <c r="B134" s="178" t="s">
        <v>407</v>
      </c>
      <c r="C134" s="179">
        <v>11</v>
      </c>
      <c r="D134" s="175" t="s">
        <v>278</v>
      </c>
    </row>
    <row r="135" spans="1:4" s="183" customFormat="1" x14ac:dyDescent="0.25">
      <c r="A135" s="178">
        <v>7226</v>
      </c>
      <c r="B135" s="178" t="s">
        <v>20</v>
      </c>
      <c r="C135" s="179">
        <v>11</v>
      </c>
      <c r="D135" s="175" t="s">
        <v>278</v>
      </c>
    </row>
    <row r="136" spans="1:4" s="183" customFormat="1" x14ac:dyDescent="0.25">
      <c r="A136" s="178">
        <v>7227</v>
      </c>
      <c r="B136" s="178" t="s">
        <v>21</v>
      </c>
      <c r="C136" s="179">
        <v>11</v>
      </c>
      <c r="D136" s="175" t="s">
        <v>278</v>
      </c>
    </row>
    <row r="137" spans="1:4" s="183" customFormat="1" x14ac:dyDescent="0.25">
      <c r="A137" s="178">
        <v>7231</v>
      </c>
      <c r="B137" s="178" t="s">
        <v>22</v>
      </c>
      <c r="C137" s="179">
        <v>11</v>
      </c>
      <c r="D137" s="175" t="s">
        <v>278</v>
      </c>
    </row>
    <row r="138" spans="1:4" s="183" customFormat="1" x14ac:dyDescent="0.25">
      <c r="A138" s="178">
        <v>7241</v>
      </c>
      <c r="B138" s="178" t="s">
        <v>23</v>
      </c>
      <c r="C138" s="179">
        <v>11</v>
      </c>
      <c r="D138" s="175" t="s">
        <v>278</v>
      </c>
    </row>
    <row r="139" spans="1:4" s="183" customFormat="1" x14ac:dyDescent="0.25">
      <c r="A139" s="178">
        <v>7242</v>
      </c>
      <c r="B139" s="178" t="s">
        <v>24</v>
      </c>
      <c r="C139" s="179">
        <v>11</v>
      </c>
      <c r="D139" s="175" t="s">
        <v>278</v>
      </c>
    </row>
    <row r="140" spans="1:4" s="183" customFormat="1" x14ac:dyDescent="0.25">
      <c r="A140" s="178">
        <v>7243</v>
      </c>
      <c r="B140" s="178" t="s">
        <v>25</v>
      </c>
      <c r="C140" s="179">
        <v>11</v>
      </c>
      <c r="D140" s="175" t="s">
        <v>278</v>
      </c>
    </row>
    <row r="141" spans="1:4" s="183" customFormat="1" x14ac:dyDescent="0.25">
      <c r="A141" s="178">
        <v>7244</v>
      </c>
      <c r="B141" s="178" t="s">
        <v>26</v>
      </c>
      <c r="C141" s="179">
        <v>11</v>
      </c>
      <c r="D141" s="175" t="s">
        <v>278</v>
      </c>
    </row>
    <row r="142" spans="1:4" s="183" customFormat="1" x14ac:dyDescent="0.25">
      <c r="A142" s="178">
        <v>7264</v>
      </c>
      <c r="B142" s="178" t="s">
        <v>27</v>
      </c>
      <c r="C142" s="179">
        <v>11</v>
      </c>
      <c r="D142" s="175" t="s">
        <v>278</v>
      </c>
    </row>
    <row r="143" spans="1:4" s="183" customFormat="1" x14ac:dyDescent="0.25">
      <c r="A143" s="178"/>
      <c r="B143" s="177"/>
      <c r="C143" s="179"/>
      <c r="D143" s="175"/>
    </row>
    <row r="144" spans="1:4" s="183" customFormat="1" x14ac:dyDescent="0.25">
      <c r="A144" s="173" t="s">
        <v>408</v>
      </c>
      <c r="B144" s="178"/>
      <c r="C144" s="179"/>
      <c r="D144" s="175"/>
    </row>
    <row r="145" spans="1:4" s="183" customFormat="1" x14ac:dyDescent="0.25">
      <c r="A145" s="174"/>
      <c r="B145" s="177" t="s">
        <v>409</v>
      </c>
      <c r="C145" s="170"/>
      <c r="D145" s="175"/>
    </row>
    <row r="146" spans="1:4" s="183" customFormat="1" x14ac:dyDescent="0.25">
      <c r="A146" s="178">
        <v>8121</v>
      </c>
      <c r="B146" s="178" t="s">
        <v>410</v>
      </c>
      <c r="C146" s="186">
        <v>11</v>
      </c>
      <c r="D146" s="175" t="s">
        <v>278</v>
      </c>
    </row>
    <row r="147" spans="1:4" s="183" customFormat="1" x14ac:dyDescent="0.25">
      <c r="A147" s="189">
        <v>8141</v>
      </c>
      <c r="B147" s="178" t="s">
        <v>411</v>
      </c>
      <c r="C147" s="186">
        <v>11</v>
      </c>
      <c r="D147" s="175" t="s">
        <v>278</v>
      </c>
    </row>
    <row r="148" spans="1:4" s="183" customFormat="1" x14ac:dyDescent="0.25">
      <c r="A148" s="178"/>
      <c r="B148" s="177" t="s">
        <v>412</v>
      </c>
      <c r="C148" s="170"/>
      <c r="D148" s="175"/>
    </row>
    <row r="149" spans="1:4" s="183" customFormat="1" x14ac:dyDescent="0.25">
      <c r="A149" s="178">
        <v>8321</v>
      </c>
      <c r="B149" s="178" t="s">
        <v>413</v>
      </c>
      <c r="C149" s="179">
        <v>11</v>
      </c>
      <c r="D149" s="175" t="s">
        <v>278</v>
      </c>
    </row>
    <row r="150" spans="1:4" s="183" customFormat="1" x14ac:dyDescent="0.25">
      <c r="A150" s="178">
        <v>8331</v>
      </c>
      <c r="B150" s="178" t="s">
        <v>28</v>
      </c>
      <c r="C150" s="179">
        <v>11</v>
      </c>
      <c r="D150" s="175" t="s">
        <v>278</v>
      </c>
    </row>
    <row r="151" spans="1:4" s="183" customFormat="1" x14ac:dyDescent="0.25">
      <c r="A151" s="178">
        <v>8341</v>
      </c>
      <c r="B151" s="178" t="s">
        <v>414</v>
      </c>
      <c r="C151" s="179">
        <v>11</v>
      </c>
      <c r="D151" s="175" t="s">
        <v>278</v>
      </c>
    </row>
    <row r="152" spans="1:4" s="183" customFormat="1" x14ac:dyDescent="0.25">
      <c r="A152" s="178"/>
      <c r="B152" s="177" t="s">
        <v>415</v>
      </c>
      <c r="C152" s="170"/>
      <c r="D152" s="175"/>
    </row>
    <row r="153" spans="1:4" s="183" customFormat="1" ht="20.399999999999999" x14ac:dyDescent="0.25">
      <c r="A153" s="178">
        <v>8413</v>
      </c>
      <c r="B153" s="178" t="s">
        <v>416</v>
      </c>
      <c r="C153" s="179">
        <v>81</v>
      </c>
      <c r="D153" s="175" t="s">
        <v>270</v>
      </c>
    </row>
    <row r="154" spans="1:4" s="183" customFormat="1" ht="20.399999999999999" x14ac:dyDescent="0.25">
      <c r="A154" s="178">
        <v>8414</v>
      </c>
      <c r="B154" s="178" t="s">
        <v>417</v>
      </c>
      <c r="C154" s="179">
        <v>81</v>
      </c>
      <c r="D154" s="175" t="s">
        <v>270</v>
      </c>
    </row>
    <row r="155" spans="1:4" s="183" customFormat="1" ht="20.399999999999999" x14ac:dyDescent="0.25">
      <c r="A155" s="178">
        <v>8415</v>
      </c>
      <c r="B155" s="178" t="s">
        <v>418</v>
      </c>
      <c r="C155" s="179">
        <v>81</v>
      </c>
      <c r="D155" s="175" t="s">
        <v>270</v>
      </c>
    </row>
    <row r="156" spans="1:4" s="183" customFormat="1" ht="20.399999999999999" x14ac:dyDescent="0.25">
      <c r="A156" s="178">
        <v>8416</v>
      </c>
      <c r="B156" s="178" t="s">
        <v>419</v>
      </c>
      <c r="C156" s="179">
        <v>81</v>
      </c>
      <c r="D156" s="175" t="s">
        <v>270</v>
      </c>
    </row>
    <row r="157" spans="1:4" s="183" customFormat="1" ht="20.399999999999999" x14ac:dyDescent="0.25">
      <c r="A157" s="178">
        <v>8422</v>
      </c>
      <c r="B157" s="178" t="s">
        <v>420</v>
      </c>
      <c r="C157" s="179">
        <v>81</v>
      </c>
      <c r="D157" s="175" t="s">
        <v>270</v>
      </c>
    </row>
    <row r="158" spans="1:4" s="183" customFormat="1" ht="20.399999999999999" x14ac:dyDescent="0.25">
      <c r="A158" s="178">
        <v>8431</v>
      </c>
      <c r="B158" s="178" t="s">
        <v>421</v>
      </c>
      <c r="C158" s="179">
        <v>81</v>
      </c>
      <c r="D158" s="175" t="s">
        <v>270</v>
      </c>
    </row>
    <row r="159" spans="1:4" s="183" customFormat="1" ht="20.399999999999999" x14ac:dyDescent="0.25">
      <c r="A159" s="178">
        <v>8443</v>
      </c>
      <c r="B159" s="178" t="s">
        <v>29</v>
      </c>
      <c r="C159" s="179">
        <v>81</v>
      </c>
      <c r="D159" s="175" t="s">
        <v>270</v>
      </c>
    </row>
    <row r="160" spans="1:4" s="183" customFormat="1" ht="20.399999999999999" x14ac:dyDescent="0.25">
      <c r="A160" s="181">
        <v>8453</v>
      </c>
      <c r="B160" s="178" t="s">
        <v>30</v>
      </c>
      <c r="C160" s="179">
        <v>81</v>
      </c>
      <c r="D160" s="175" t="s">
        <v>270</v>
      </c>
    </row>
    <row r="161" spans="2:4" x14ac:dyDescent="0.25">
      <c r="B161" s="193"/>
    </row>
    <row r="162" spans="2:4" x14ac:dyDescent="0.25">
      <c r="B162" s="193"/>
    </row>
    <row r="163" spans="2:4" x14ac:dyDescent="0.2">
      <c r="B163" s="193"/>
      <c r="D163" s="195"/>
    </row>
    <row r="164" spans="2:4" x14ac:dyDescent="0.2">
      <c r="B164" s="193"/>
      <c r="D164" s="195"/>
    </row>
    <row r="165" spans="2:4" x14ac:dyDescent="0.2">
      <c r="B165" s="193"/>
      <c r="D165" s="195"/>
    </row>
    <row r="166" spans="2:4" x14ac:dyDescent="0.25">
      <c r="B166" s="193"/>
    </row>
    <row r="167" spans="2:4" x14ac:dyDescent="0.2">
      <c r="B167" s="193"/>
      <c r="D167" s="196"/>
    </row>
    <row r="168" spans="2:4" x14ac:dyDescent="0.2">
      <c r="B168" s="193"/>
      <c r="D168" s="196"/>
    </row>
    <row r="169" spans="2:4" x14ac:dyDescent="0.2">
      <c r="B169" s="193"/>
      <c r="D169" s="196"/>
    </row>
    <row r="170" spans="2:4" x14ac:dyDescent="0.25">
      <c r="B170" s="193"/>
    </row>
    <row r="171" spans="2:4" x14ac:dyDescent="0.25">
      <c r="B171" s="193"/>
    </row>
    <row r="172" spans="2:4" x14ac:dyDescent="0.25">
      <c r="B172" s="193"/>
    </row>
    <row r="173" spans="2:4" x14ac:dyDescent="0.25">
      <c r="B173" s="193"/>
    </row>
    <row r="174" spans="2:4" x14ac:dyDescent="0.25">
      <c r="B174" s="193"/>
    </row>
    <row r="175" spans="2:4" x14ac:dyDescent="0.25">
      <c r="B175" s="193"/>
    </row>
    <row r="176" spans="2:4" x14ac:dyDescent="0.25">
      <c r="B176" s="193"/>
    </row>
    <row r="177" spans="2:2" x14ac:dyDescent="0.25">
      <c r="B177" s="193"/>
    </row>
    <row r="178" spans="2:2" x14ac:dyDescent="0.25">
      <c r="B178" s="193"/>
    </row>
    <row r="179" spans="2:2" x14ac:dyDescent="0.25">
      <c r="B179" s="193"/>
    </row>
    <row r="180" spans="2:2" x14ac:dyDescent="0.25">
      <c r="B180" s="193"/>
    </row>
    <row r="181" spans="2:2" x14ac:dyDescent="0.25">
      <c r="B181" s="193"/>
    </row>
    <row r="182" spans="2:2" x14ac:dyDescent="0.25">
      <c r="B182" s="193"/>
    </row>
    <row r="183" spans="2:2" x14ac:dyDescent="0.25">
      <c r="B183" s="193"/>
    </row>
    <row r="184" spans="2:2" x14ac:dyDescent="0.25">
      <c r="B184" s="193"/>
    </row>
    <row r="185" spans="2:2" x14ac:dyDescent="0.25">
      <c r="B185" s="193"/>
    </row>
    <row r="186" spans="2:2" x14ac:dyDescent="0.25">
      <c r="B186" s="193"/>
    </row>
    <row r="187" spans="2:2" x14ac:dyDescent="0.25">
      <c r="B187" s="193"/>
    </row>
    <row r="188" spans="2:2" x14ac:dyDescent="0.25">
      <c r="B188" s="193"/>
    </row>
    <row r="189" spans="2:2" x14ac:dyDescent="0.25">
      <c r="B189" s="193"/>
    </row>
    <row r="190" spans="2:2" x14ac:dyDescent="0.25">
      <c r="B190" s="193"/>
    </row>
    <row r="191" spans="2:2" x14ac:dyDescent="0.25">
      <c r="B191" s="193"/>
    </row>
    <row r="192" spans="2:2" x14ac:dyDescent="0.25">
      <c r="B192" s="193"/>
    </row>
    <row r="193" spans="2:2" x14ac:dyDescent="0.25">
      <c r="B193" s="193"/>
    </row>
    <row r="194" spans="2:2" x14ac:dyDescent="0.25">
      <c r="B194" s="193"/>
    </row>
    <row r="195" spans="2:2" x14ac:dyDescent="0.25">
      <c r="B195" s="193"/>
    </row>
    <row r="196" spans="2:2" x14ac:dyDescent="0.25">
      <c r="B196" s="193"/>
    </row>
    <row r="197" spans="2:2" x14ac:dyDescent="0.25">
      <c r="B197" s="193"/>
    </row>
    <row r="198" spans="2:2" x14ac:dyDescent="0.25">
      <c r="B198" s="193"/>
    </row>
    <row r="199" spans="2:2" x14ac:dyDescent="0.25">
      <c r="B199" s="193"/>
    </row>
    <row r="200" spans="2:2" x14ac:dyDescent="0.25">
      <c r="B200" s="193"/>
    </row>
    <row r="201" spans="2:2" x14ac:dyDescent="0.25">
      <c r="B201" s="193"/>
    </row>
    <row r="202" spans="2:2" x14ac:dyDescent="0.25">
      <c r="B202" s="193"/>
    </row>
    <row r="203" spans="2:2" x14ac:dyDescent="0.25">
      <c r="B203" s="193"/>
    </row>
    <row r="204" spans="2:2" x14ac:dyDescent="0.25">
      <c r="B204" s="193"/>
    </row>
    <row r="205" spans="2:2" x14ac:dyDescent="0.25">
      <c r="B205" s="193"/>
    </row>
    <row r="206" spans="2:2" x14ac:dyDescent="0.25">
      <c r="B206" s="193"/>
    </row>
    <row r="207" spans="2:2" x14ac:dyDescent="0.25">
      <c r="B207" s="193"/>
    </row>
    <row r="208" spans="2:2" x14ac:dyDescent="0.25">
      <c r="B208" s="193"/>
    </row>
    <row r="209" spans="2:2" x14ac:dyDescent="0.25">
      <c r="B209" s="193"/>
    </row>
    <row r="210" spans="2:2" x14ac:dyDescent="0.25">
      <c r="B210" s="193"/>
    </row>
    <row r="211" spans="2:2" x14ac:dyDescent="0.25">
      <c r="B211" s="193"/>
    </row>
    <row r="212" spans="2:2" x14ac:dyDescent="0.25">
      <c r="B212" s="193"/>
    </row>
    <row r="213" spans="2:2" x14ac:dyDescent="0.25">
      <c r="B213" s="193"/>
    </row>
    <row r="214" spans="2:2" x14ac:dyDescent="0.25">
      <c r="B214" s="193"/>
    </row>
    <row r="215" spans="2:2" x14ac:dyDescent="0.25">
      <c r="B215" s="193"/>
    </row>
    <row r="216" spans="2:2" x14ac:dyDescent="0.25">
      <c r="B216" s="193"/>
    </row>
    <row r="217" spans="2:2" x14ac:dyDescent="0.25">
      <c r="B217" s="193"/>
    </row>
    <row r="218" spans="2:2" x14ac:dyDescent="0.25">
      <c r="B218" s="193"/>
    </row>
    <row r="219" spans="2:2" x14ac:dyDescent="0.25">
      <c r="B219" s="193"/>
    </row>
    <row r="220" spans="2:2" x14ac:dyDescent="0.25">
      <c r="B220" s="193"/>
    </row>
    <row r="221" spans="2:2" x14ac:dyDescent="0.25">
      <c r="B221" s="193"/>
    </row>
    <row r="222" spans="2:2" x14ac:dyDescent="0.25">
      <c r="B222" s="193"/>
    </row>
    <row r="223" spans="2:2" x14ac:dyDescent="0.25">
      <c r="B223" s="193"/>
    </row>
    <row r="224" spans="2:2" x14ac:dyDescent="0.25">
      <c r="B224" s="193"/>
    </row>
    <row r="225" spans="2:2" x14ac:dyDescent="0.25">
      <c r="B225" s="193"/>
    </row>
    <row r="226" spans="2:2" x14ac:dyDescent="0.25">
      <c r="B226" s="193"/>
    </row>
    <row r="227" spans="2:2" x14ac:dyDescent="0.25">
      <c r="B227" s="193"/>
    </row>
    <row r="228" spans="2:2" x14ac:dyDescent="0.25">
      <c r="B228" s="193"/>
    </row>
    <row r="229" spans="2:2" x14ac:dyDescent="0.25">
      <c r="B229" s="193"/>
    </row>
    <row r="230" spans="2:2" x14ac:dyDescent="0.25">
      <c r="B230" s="193"/>
    </row>
    <row r="231" spans="2:2" x14ac:dyDescent="0.25">
      <c r="B231" s="193"/>
    </row>
    <row r="232" spans="2:2" x14ac:dyDescent="0.25">
      <c r="B232" s="193"/>
    </row>
    <row r="233" spans="2:2" x14ac:dyDescent="0.25">
      <c r="B233" s="193"/>
    </row>
    <row r="234" spans="2:2" x14ac:dyDescent="0.25">
      <c r="B234" s="193"/>
    </row>
    <row r="235" spans="2:2" x14ac:dyDescent="0.25">
      <c r="B235" s="193"/>
    </row>
    <row r="236" spans="2:2" x14ac:dyDescent="0.25">
      <c r="B236" s="193"/>
    </row>
    <row r="237" spans="2:2" x14ac:dyDescent="0.25">
      <c r="B237" s="193"/>
    </row>
    <row r="238" spans="2:2" x14ac:dyDescent="0.25">
      <c r="B238" s="193"/>
    </row>
    <row r="239" spans="2:2" x14ac:dyDescent="0.25">
      <c r="B239" s="193"/>
    </row>
    <row r="240" spans="2:2" x14ac:dyDescent="0.25">
      <c r="B240" s="193"/>
    </row>
    <row r="241" spans="2:2" x14ac:dyDescent="0.25">
      <c r="B241" s="193"/>
    </row>
    <row r="242" spans="2:2" x14ac:dyDescent="0.25">
      <c r="B242" s="193"/>
    </row>
    <row r="243" spans="2:2" x14ac:dyDescent="0.25">
      <c r="B243" s="193"/>
    </row>
    <row r="244" spans="2:2" x14ac:dyDescent="0.25">
      <c r="B244" s="193"/>
    </row>
    <row r="245" spans="2:2" x14ac:dyDescent="0.25">
      <c r="B245" s="193"/>
    </row>
    <row r="246" spans="2:2" x14ac:dyDescent="0.25">
      <c r="B246" s="193"/>
    </row>
    <row r="247" spans="2:2" x14ac:dyDescent="0.25">
      <c r="B247" s="193"/>
    </row>
    <row r="248" spans="2:2" x14ac:dyDescent="0.25">
      <c r="B248" s="193"/>
    </row>
    <row r="249" spans="2:2" x14ac:dyDescent="0.25">
      <c r="B249" s="193"/>
    </row>
    <row r="250" spans="2:2" x14ac:dyDescent="0.25">
      <c r="B250" s="193"/>
    </row>
    <row r="251" spans="2:2" x14ac:dyDescent="0.25">
      <c r="B251" s="193"/>
    </row>
    <row r="252" spans="2:2" x14ac:dyDescent="0.25">
      <c r="B252" s="193"/>
    </row>
    <row r="253" spans="2:2" x14ac:dyDescent="0.25">
      <c r="B253" s="193"/>
    </row>
    <row r="254" spans="2:2" x14ac:dyDescent="0.25">
      <c r="B254" s="193"/>
    </row>
    <row r="255" spans="2:2" x14ac:dyDescent="0.25">
      <c r="B255" s="193"/>
    </row>
    <row r="256" spans="2:2" x14ac:dyDescent="0.25">
      <c r="B256" s="193"/>
    </row>
    <row r="257" spans="2:2" x14ac:dyDescent="0.25">
      <c r="B257" s="193"/>
    </row>
    <row r="258" spans="2:2" x14ac:dyDescent="0.25">
      <c r="B258" s="193"/>
    </row>
    <row r="259" spans="2:2" x14ac:dyDescent="0.25">
      <c r="B259" s="193"/>
    </row>
    <row r="260" spans="2:2" x14ac:dyDescent="0.25">
      <c r="B260" s="193"/>
    </row>
    <row r="261" spans="2:2" x14ac:dyDescent="0.25">
      <c r="B261" s="193"/>
    </row>
    <row r="262" spans="2:2" x14ac:dyDescent="0.25">
      <c r="B262" s="193"/>
    </row>
    <row r="263" spans="2:2" x14ac:dyDescent="0.25">
      <c r="B263" s="193"/>
    </row>
    <row r="264" spans="2:2" x14ac:dyDescent="0.25">
      <c r="B264" s="193"/>
    </row>
    <row r="265" spans="2:2" x14ac:dyDescent="0.25">
      <c r="B265" s="193"/>
    </row>
    <row r="266" spans="2:2" x14ac:dyDescent="0.25">
      <c r="B266" s="193"/>
    </row>
    <row r="267" spans="2:2" x14ac:dyDescent="0.25">
      <c r="B267" s="193"/>
    </row>
    <row r="268" spans="2:2" x14ac:dyDescent="0.25">
      <c r="B268" s="193"/>
    </row>
    <row r="269" spans="2:2" x14ac:dyDescent="0.25">
      <c r="B269" s="193"/>
    </row>
    <row r="270" spans="2:2" x14ac:dyDescent="0.25">
      <c r="B270" s="193"/>
    </row>
    <row r="271" spans="2:2" x14ac:dyDescent="0.25">
      <c r="B271" s="193"/>
    </row>
    <row r="272" spans="2:2" x14ac:dyDescent="0.25">
      <c r="B272" s="193"/>
    </row>
    <row r="273" spans="2:2" x14ac:dyDescent="0.25">
      <c r="B273" s="193"/>
    </row>
    <row r="274" spans="2:2" x14ac:dyDescent="0.25">
      <c r="B274" s="193"/>
    </row>
    <row r="275" spans="2:2" x14ac:dyDescent="0.25">
      <c r="B275" s="193"/>
    </row>
    <row r="276" spans="2:2" x14ac:dyDescent="0.25">
      <c r="B276" s="193"/>
    </row>
    <row r="277" spans="2:2" x14ac:dyDescent="0.25">
      <c r="B277" s="193"/>
    </row>
    <row r="278" spans="2:2" x14ac:dyDescent="0.25">
      <c r="B278" s="193"/>
    </row>
    <row r="279" spans="2:2" x14ac:dyDescent="0.25">
      <c r="B279" s="193"/>
    </row>
    <row r="280" spans="2:2" x14ac:dyDescent="0.25">
      <c r="B280" s="193"/>
    </row>
    <row r="281" spans="2:2" x14ac:dyDescent="0.25">
      <c r="B281" s="193"/>
    </row>
    <row r="282" spans="2:2" x14ac:dyDescent="0.25">
      <c r="B282" s="193"/>
    </row>
    <row r="283" spans="2:2" x14ac:dyDescent="0.25">
      <c r="B283" s="193"/>
    </row>
    <row r="284" spans="2:2" x14ac:dyDescent="0.25">
      <c r="B284" s="193"/>
    </row>
    <row r="285" spans="2:2" x14ac:dyDescent="0.25">
      <c r="B285" s="193"/>
    </row>
    <row r="286" spans="2:2" x14ac:dyDescent="0.25">
      <c r="B286" s="193"/>
    </row>
    <row r="287" spans="2:2" x14ac:dyDescent="0.25">
      <c r="B287" s="193"/>
    </row>
    <row r="288" spans="2:2" x14ac:dyDescent="0.25">
      <c r="B288" s="193"/>
    </row>
    <row r="289" spans="2:2" x14ac:dyDescent="0.25">
      <c r="B289" s="193"/>
    </row>
    <row r="290" spans="2:2" x14ac:dyDescent="0.25">
      <c r="B290" s="193"/>
    </row>
    <row r="291" spans="2:2" x14ac:dyDescent="0.25">
      <c r="B291" s="193"/>
    </row>
    <row r="292" spans="2:2" x14ac:dyDescent="0.25">
      <c r="B292" s="193"/>
    </row>
    <row r="293" spans="2:2" x14ac:dyDescent="0.25">
      <c r="B293" s="193"/>
    </row>
    <row r="294" spans="2:2" x14ac:dyDescent="0.25">
      <c r="B294" s="193"/>
    </row>
    <row r="295" spans="2:2" x14ac:dyDescent="0.25">
      <c r="B295" s="193"/>
    </row>
    <row r="296" spans="2:2" x14ac:dyDescent="0.25">
      <c r="B296" s="193"/>
    </row>
    <row r="297" spans="2:2" x14ac:dyDescent="0.25">
      <c r="B297" s="193"/>
    </row>
    <row r="298" spans="2:2" x14ac:dyDescent="0.25">
      <c r="B298" s="193"/>
    </row>
    <row r="299" spans="2:2" x14ac:dyDescent="0.25">
      <c r="B299" s="193"/>
    </row>
    <row r="300" spans="2:2" x14ac:dyDescent="0.25">
      <c r="B300" s="193"/>
    </row>
    <row r="301" spans="2:2" x14ac:dyDescent="0.25">
      <c r="B301" s="193"/>
    </row>
    <row r="302" spans="2:2" x14ac:dyDescent="0.25">
      <c r="B302" s="193"/>
    </row>
    <row r="303" spans="2:2" x14ac:dyDescent="0.25">
      <c r="B303" s="193"/>
    </row>
    <row r="304" spans="2:2" x14ac:dyDescent="0.25">
      <c r="B304" s="193"/>
    </row>
    <row r="305" spans="2:2" x14ac:dyDescent="0.25">
      <c r="B305" s="193"/>
    </row>
    <row r="306" spans="2:2" x14ac:dyDescent="0.25">
      <c r="B306" s="193"/>
    </row>
    <row r="307" spans="2:2" x14ac:dyDescent="0.25">
      <c r="B307" s="193"/>
    </row>
    <row r="308" spans="2:2" x14ac:dyDescent="0.25">
      <c r="B308" s="193"/>
    </row>
    <row r="309" spans="2:2" x14ac:dyDescent="0.25">
      <c r="B309" s="193"/>
    </row>
    <row r="310" spans="2:2" x14ac:dyDescent="0.25">
      <c r="B310" s="193"/>
    </row>
    <row r="311" spans="2:2" x14ac:dyDescent="0.25">
      <c r="B311" s="193"/>
    </row>
    <row r="312" spans="2:2" x14ac:dyDescent="0.25">
      <c r="B312" s="193"/>
    </row>
    <row r="313" spans="2:2" x14ac:dyDescent="0.25">
      <c r="B313" s="193"/>
    </row>
    <row r="314" spans="2:2" x14ac:dyDescent="0.25">
      <c r="B314" s="193"/>
    </row>
    <row r="315" spans="2:2" x14ac:dyDescent="0.25">
      <c r="B315" s="193"/>
    </row>
    <row r="316" spans="2:2" x14ac:dyDescent="0.25">
      <c r="B316" s="193"/>
    </row>
    <row r="317" spans="2:2" x14ac:dyDescent="0.25">
      <c r="B317" s="193"/>
    </row>
    <row r="318" spans="2:2" x14ac:dyDescent="0.25">
      <c r="B318" s="193"/>
    </row>
    <row r="319" spans="2:2" x14ac:dyDescent="0.25">
      <c r="B319" s="193"/>
    </row>
    <row r="320" spans="2:2" x14ac:dyDescent="0.25">
      <c r="B320" s="193"/>
    </row>
    <row r="321" spans="2:2" x14ac:dyDescent="0.25">
      <c r="B321" s="193"/>
    </row>
    <row r="322" spans="2:2" x14ac:dyDescent="0.25">
      <c r="B322" s="193"/>
    </row>
    <row r="323" spans="2:2" x14ac:dyDescent="0.25">
      <c r="B323" s="193"/>
    </row>
    <row r="324" spans="2:2" x14ac:dyDescent="0.25">
      <c r="B324" s="193"/>
    </row>
    <row r="325" spans="2:2" x14ac:dyDescent="0.25">
      <c r="B325" s="193"/>
    </row>
    <row r="326" spans="2:2" x14ac:dyDescent="0.25">
      <c r="B326" s="193"/>
    </row>
    <row r="327" spans="2:2" x14ac:dyDescent="0.25">
      <c r="B327" s="193"/>
    </row>
    <row r="328" spans="2:2" x14ac:dyDescent="0.25">
      <c r="B328" s="193"/>
    </row>
    <row r="329" spans="2:2" x14ac:dyDescent="0.25">
      <c r="B329" s="193"/>
    </row>
    <row r="330" spans="2:2" x14ac:dyDescent="0.25">
      <c r="B330" s="193"/>
    </row>
    <row r="331" spans="2:2" x14ac:dyDescent="0.25">
      <c r="B331" s="193"/>
    </row>
    <row r="332" spans="2:2" x14ac:dyDescent="0.25">
      <c r="B332" s="193"/>
    </row>
    <row r="333" spans="2:2" x14ac:dyDescent="0.25">
      <c r="B333" s="193"/>
    </row>
    <row r="334" spans="2:2" x14ac:dyDescent="0.25">
      <c r="B334" s="193"/>
    </row>
    <row r="335" spans="2:2" x14ac:dyDescent="0.25">
      <c r="B335" s="193"/>
    </row>
    <row r="336" spans="2:2" x14ac:dyDescent="0.25">
      <c r="B336" s="193"/>
    </row>
    <row r="337" spans="2:2" x14ac:dyDescent="0.25">
      <c r="B337" s="193"/>
    </row>
    <row r="338" spans="2:2" x14ac:dyDescent="0.25">
      <c r="B338" s="193"/>
    </row>
    <row r="339" spans="2:2" x14ac:dyDescent="0.25">
      <c r="B339" s="193"/>
    </row>
    <row r="340" spans="2:2" x14ac:dyDescent="0.25">
      <c r="B340" s="193"/>
    </row>
    <row r="341" spans="2:2" x14ac:dyDescent="0.25">
      <c r="B341" s="193"/>
    </row>
    <row r="342" spans="2:2" x14ac:dyDescent="0.25">
      <c r="B342" s="193"/>
    </row>
    <row r="343" spans="2:2" x14ac:dyDescent="0.25">
      <c r="B343" s="193"/>
    </row>
    <row r="344" spans="2:2" x14ac:dyDescent="0.25">
      <c r="B344" s="193"/>
    </row>
    <row r="345" spans="2:2" x14ac:dyDescent="0.25">
      <c r="B345" s="193"/>
    </row>
    <row r="346" spans="2:2" x14ac:dyDescent="0.25">
      <c r="B346" s="193"/>
    </row>
    <row r="347" spans="2:2" x14ac:dyDescent="0.25">
      <c r="B347" s="193"/>
    </row>
    <row r="348" spans="2:2" x14ac:dyDescent="0.25">
      <c r="B348" s="193"/>
    </row>
    <row r="349" spans="2:2" x14ac:dyDescent="0.25">
      <c r="B349" s="193"/>
    </row>
    <row r="350" spans="2:2" x14ac:dyDescent="0.25">
      <c r="B350" s="193"/>
    </row>
    <row r="351" spans="2:2" x14ac:dyDescent="0.25">
      <c r="B351" s="193"/>
    </row>
    <row r="352" spans="2:2" x14ac:dyDescent="0.25">
      <c r="B352" s="193"/>
    </row>
    <row r="353" spans="2:2" x14ac:dyDescent="0.25">
      <c r="B353" s="193"/>
    </row>
    <row r="354" spans="2:2" x14ac:dyDescent="0.25">
      <c r="B354" s="193"/>
    </row>
    <row r="355" spans="2:2" x14ac:dyDescent="0.25">
      <c r="B355" s="193"/>
    </row>
    <row r="356" spans="2:2" x14ac:dyDescent="0.25">
      <c r="B356" s="193"/>
    </row>
    <row r="357" spans="2:2" x14ac:dyDescent="0.25">
      <c r="B357" s="193"/>
    </row>
    <row r="358" spans="2:2" x14ac:dyDescent="0.25">
      <c r="B358" s="193"/>
    </row>
    <row r="359" spans="2:2" x14ac:dyDescent="0.25">
      <c r="B359" s="193"/>
    </row>
    <row r="360" spans="2:2" x14ac:dyDescent="0.25">
      <c r="B360" s="193"/>
    </row>
    <row r="361" spans="2:2" x14ac:dyDescent="0.25">
      <c r="B361" s="193"/>
    </row>
    <row r="362" spans="2:2" x14ac:dyDescent="0.25">
      <c r="B362" s="193"/>
    </row>
    <row r="363" spans="2:2" x14ac:dyDescent="0.25">
      <c r="B363" s="193"/>
    </row>
    <row r="364" spans="2:2" x14ac:dyDescent="0.25">
      <c r="B364" s="193"/>
    </row>
    <row r="365" spans="2:2" x14ac:dyDescent="0.25">
      <c r="B365" s="193"/>
    </row>
    <row r="366" spans="2:2" x14ac:dyDescent="0.25">
      <c r="B366" s="193"/>
    </row>
    <row r="367" spans="2:2" x14ac:dyDescent="0.25">
      <c r="B367" s="193"/>
    </row>
    <row r="368" spans="2:2" x14ac:dyDescent="0.25">
      <c r="B368" s="193"/>
    </row>
    <row r="369" spans="2:2" x14ac:dyDescent="0.25">
      <c r="B369" s="193"/>
    </row>
    <row r="370" spans="2:2" x14ac:dyDescent="0.25">
      <c r="B370" s="193"/>
    </row>
    <row r="371" spans="2:2" x14ac:dyDescent="0.25">
      <c r="B371" s="193"/>
    </row>
    <row r="372" spans="2:2" x14ac:dyDescent="0.25">
      <c r="B372" s="193"/>
    </row>
    <row r="373" spans="2:2" x14ac:dyDescent="0.25">
      <c r="B373" s="193"/>
    </row>
    <row r="374" spans="2:2" x14ac:dyDescent="0.25">
      <c r="B374" s="193"/>
    </row>
    <row r="375" spans="2:2" x14ac:dyDescent="0.25">
      <c r="B375" s="193"/>
    </row>
    <row r="376" spans="2:2" x14ac:dyDescent="0.25">
      <c r="B376" s="193"/>
    </row>
    <row r="377" spans="2:2" x14ac:dyDescent="0.25">
      <c r="B377" s="193"/>
    </row>
    <row r="378" spans="2:2" x14ac:dyDescent="0.25">
      <c r="B378" s="193"/>
    </row>
    <row r="379" spans="2:2" x14ac:dyDescent="0.25">
      <c r="B379" s="193"/>
    </row>
    <row r="380" spans="2:2" x14ac:dyDescent="0.25">
      <c r="B380" s="193"/>
    </row>
    <row r="381" spans="2:2" x14ac:dyDescent="0.25">
      <c r="B381" s="193"/>
    </row>
    <row r="382" spans="2:2" x14ac:dyDescent="0.25">
      <c r="B382" s="193"/>
    </row>
    <row r="383" spans="2:2" x14ac:dyDescent="0.25">
      <c r="B383" s="193"/>
    </row>
    <row r="384" spans="2:2" x14ac:dyDescent="0.25">
      <c r="B384" s="193"/>
    </row>
    <row r="385" spans="2:2" x14ac:dyDescent="0.25">
      <c r="B385" s="193"/>
    </row>
    <row r="386" spans="2:2" x14ac:dyDescent="0.25">
      <c r="B386" s="193"/>
    </row>
    <row r="387" spans="2:2" x14ac:dyDescent="0.25">
      <c r="B387" s="193"/>
    </row>
    <row r="388" spans="2:2" x14ac:dyDescent="0.25">
      <c r="B388" s="193"/>
    </row>
    <row r="389" spans="2:2" x14ac:dyDescent="0.25">
      <c r="B389" s="193"/>
    </row>
    <row r="390" spans="2:2" x14ac:dyDescent="0.25">
      <c r="B390" s="193"/>
    </row>
    <row r="391" spans="2:2" x14ac:dyDescent="0.25">
      <c r="B391" s="193"/>
    </row>
    <row r="392" spans="2:2" x14ac:dyDescent="0.25">
      <c r="B392" s="193"/>
    </row>
    <row r="393" spans="2:2" x14ac:dyDescent="0.25">
      <c r="B393" s="193"/>
    </row>
    <row r="394" spans="2:2" x14ac:dyDescent="0.25">
      <c r="B394" s="193"/>
    </row>
    <row r="395" spans="2:2" x14ac:dyDescent="0.25">
      <c r="B395" s="193"/>
    </row>
    <row r="396" spans="2:2" x14ac:dyDescent="0.25">
      <c r="B396" s="193"/>
    </row>
    <row r="397" spans="2:2" x14ac:dyDescent="0.25">
      <c r="B397" s="193"/>
    </row>
    <row r="398" spans="2:2" x14ac:dyDescent="0.25">
      <c r="B398" s="193"/>
    </row>
    <row r="399" spans="2:2" x14ac:dyDescent="0.25">
      <c r="B399" s="193"/>
    </row>
    <row r="400" spans="2:2" x14ac:dyDescent="0.25">
      <c r="B400" s="193"/>
    </row>
    <row r="401" spans="2:2" x14ac:dyDescent="0.25">
      <c r="B401" s="193"/>
    </row>
    <row r="402" spans="2:2" x14ac:dyDescent="0.25">
      <c r="B402" s="193"/>
    </row>
    <row r="403" spans="2:2" x14ac:dyDescent="0.25">
      <c r="B403" s="193"/>
    </row>
    <row r="404" spans="2:2" x14ac:dyDescent="0.25">
      <c r="B404" s="193"/>
    </row>
    <row r="405" spans="2:2" x14ac:dyDescent="0.25">
      <c r="B405" s="193"/>
    </row>
    <row r="406" spans="2:2" x14ac:dyDescent="0.25">
      <c r="B406" s="193"/>
    </row>
    <row r="407" spans="2:2" x14ac:dyDescent="0.25">
      <c r="B407" s="193"/>
    </row>
    <row r="408" spans="2:2" x14ac:dyDescent="0.25">
      <c r="B408" s="193"/>
    </row>
    <row r="409" spans="2:2" x14ac:dyDescent="0.25">
      <c r="B409" s="193"/>
    </row>
    <row r="410" spans="2:2" x14ac:dyDescent="0.25">
      <c r="B410" s="193"/>
    </row>
    <row r="411" spans="2:2" x14ac:dyDescent="0.25">
      <c r="B411" s="193"/>
    </row>
    <row r="412" spans="2:2" x14ac:dyDescent="0.25">
      <c r="B412" s="193"/>
    </row>
    <row r="413" spans="2:2" x14ac:dyDescent="0.25">
      <c r="B413" s="193"/>
    </row>
    <row r="414" spans="2:2" x14ac:dyDescent="0.25">
      <c r="B414" s="193"/>
    </row>
    <row r="415" spans="2:2" x14ac:dyDescent="0.25">
      <c r="B415" s="193"/>
    </row>
    <row r="416" spans="2:2" x14ac:dyDescent="0.25">
      <c r="B416" s="193"/>
    </row>
    <row r="417" spans="2:2" x14ac:dyDescent="0.25">
      <c r="B417" s="193"/>
    </row>
    <row r="418" spans="2:2" x14ac:dyDescent="0.25">
      <c r="B418" s="193"/>
    </row>
    <row r="419" spans="2:2" x14ac:dyDescent="0.25">
      <c r="B419" s="193"/>
    </row>
    <row r="420" spans="2:2" x14ac:dyDescent="0.25">
      <c r="B420" s="193"/>
    </row>
    <row r="421" spans="2:2" x14ac:dyDescent="0.25">
      <c r="B421" s="193"/>
    </row>
    <row r="422" spans="2:2" x14ac:dyDescent="0.25">
      <c r="B422" s="193"/>
    </row>
    <row r="423" spans="2:2" x14ac:dyDescent="0.25">
      <c r="B423" s="193"/>
    </row>
    <row r="424" spans="2:2" x14ac:dyDescent="0.25">
      <c r="B424" s="193"/>
    </row>
    <row r="425" spans="2:2" x14ac:dyDescent="0.25">
      <c r="B425" s="193"/>
    </row>
    <row r="426" spans="2:2" x14ac:dyDescent="0.25">
      <c r="B426" s="193"/>
    </row>
    <row r="427" spans="2:2" x14ac:dyDescent="0.25">
      <c r="B427" s="193"/>
    </row>
    <row r="428" spans="2:2" x14ac:dyDescent="0.25">
      <c r="B428" s="193"/>
    </row>
    <row r="429" spans="2:2" x14ac:dyDescent="0.25">
      <c r="B429" s="193"/>
    </row>
    <row r="430" spans="2:2" x14ac:dyDescent="0.25">
      <c r="B430" s="193"/>
    </row>
    <row r="431" spans="2:2" x14ac:dyDescent="0.25">
      <c r="B431" s="193"/>
    </row>
    <row r="432" spans="2:2" x14ac:dyDescent="0.25">
      <c r="B432" s="193"/>
    </row>
    <row r="433" spans="2:2" x14ac:dyDescent="0.25">
      <c r="B433" s="193"/>
    </row>
    <row r="434" spans="2:2" x14ac:dyDescent="0.25">
      <c r="B434" s="193"/>
    </row>
    <row r="435" spans="2:2" x14ac:dyDescent="0.25">
      <c r="B435" s="193"/>
    </row>
    <row r="436" spans="2:2" x14ac:dyDescent="0.25">
      <c r="B436" s="193"/>
    </row>
    <row r="437" spans="2:2" x14ac:dyDescent="0.25">
      <c r="B437" s="193"/>
    </row>
    <row r="438" spans="2:2" x14ac:dyDescent="0.25">
      <c r="B438" s="193"/>
    </row>
    <row r="439" spans="2:2" x14ac:dyDescent="0.25">
      <c r="B439" s="193"/>
    </row>
    <row r="440" spans="2:2" x14ac:dyDescent="0.25">
      <c r="B440" s="193"/>
    </row>
    <row r="441" spans="2:2" x14ac:dyDescent="0.25">
      <c r="B441" s="193"/>
    </row>
    <row r="442" spans="2:2" x14ac:dyDescent="0.25">
      <c r="B442" s="193"/>
    </row>
    <row r="443" spans="2:2" x14ac:dyDescent="0.25">
      <c r="B443" s="193"/>
    </row>
    <row r="444" spans="2:2" x14ac:dyDescent="0.25">
      <c r="B444" s="193"/>
    </row>
    <row r="445" spans="2:2" x14ac:dyDescent="0.25">
      <c r="B445" s="193"/>
    </row>
    <row r="446" spans="2:2" x14ac:dyDescent="0.25">
      <c r="B446" s="193"/>
    </row>
    <row r="447" spans="2:2" x14ac:dyDescent="0.25">
      <c r="B447" s="193"/>
    </row>
    <row r="448" spans="2:2" x14ac:dyDescent="0.25">
      <c r="B448" s="193"/>
    </row>
    <row r="449" spans="2:2" x14ac:dyDescent="0.25">
      <c r="B449" s="193"/>
    </row>
    <row r="450" spans="2:2" x14ac:dyDescent="0.25">
      <c r="B450" s="193"/>
    </row>
    <row r="451" spans="2:2" x14ac:dyDescent="0.25">
      <c r="B451" s="193"/>
    </row>
    <row r="452" spans="2:2" x14ac:dyDescent="0.25">
      <c r="B452" s="193"/>
    </row>
    <row r="453" spans="2:2" x14ac:dyDescent="0.25">
      <c r="B453" s="193"/>
    </row>
    <row r="454" spans="2:2" x14ac:dyDescent="0.25">
      <c r="B454" s="193"/>
    </row>
    <row r="455" spans="2:2" x14ac:dyDescent="0.25">
      <c r="B455" s="193"/>
    </row>
    <row r="456" spans="2:2" x14ac:dyDescent="0.25">
      <c r="B456" s="193"/>
    </row>
    <row r="457" spans="2:2" x14ac:dyDescent="0.25">
      <c r="B457" s="193"/>
    </row>
    <row r="458" spans="2:2" x14ac:dyDescent="0.25">
      <c r="B458" s="193"/>
    </row>
    <row r="459" spans="2:2" x14ac:dyDescent="0.25">
      <c r="B459" s="193"/>
    </row>
    <row r="460" spans="2:2" x14ac:dyDescent="0.25">
      <c r="B460" s="193"/>
    </row>
    <row r="461" spans="2:2" x14ac:dyDescent="0.25">
      <c r="B461" s="193"/>
    </row>
    <row r="462" spans="2:2" x14ac:dyDescent="0.25">
      <c r="B462" s="193"/>
    </row>
    <row r="463" spans="2:2" x14ac:dyDescent="0.25">
      <c r="B463" s="193"/>
    </row>
    <row r="464" spans="2:2" x14ac:dyDescent="0.25">
      <c r="B464" s="193"/>
    </row>
    <row r="465" spans="2:2" x14ac:dyDescent="0.25">
      <c r="B465" s="193"/>
    </row>
    <row r="466" spans="2:2" x14ac:dyDescent="0.25">
      <c r="B466" s="193"/>
    </row>
    <row r="467" spans="2:2" x14ac:dyDescent="0.25">
      <c r="B467" s="193"/>
    </row>
    <row r="468" spans="2:2" x14ac:dyDescent="0.25">
      <c r="B468" s="193"/>
    </row>
    <row r="469" spans="2:2" x14ac:dyDescent="0.25">
      <c r="B469" s="193"/>
    </row>
    <row r="470" spans="2:2" x14ac:dyDescent="0.25">
      <c r="B470" s="193"/>
    </row>
    <row r="471" spans="2:2" x14ac:dyDescent="0.25">
      <c r="B471" s="193"/>
    </row>
    <row r="472" spans="2:2" x14ac:dyDescent="0.25">
      <c r="B472" s="193"/>
    </row>
    <row r="473" spans="2:2" x14ac:dyDescent="0.25">
      <c r="B473" s="193"/>
    </row>
    <row r="474" spans="2:2" x14ac:dyDescent="0.25">
      <c r="B474" s="193"/>
    </row>
    <row r="475" spans="2:2" x14ac:dyDescent="0.25">
      <c r="B475" s="193"/>
    </row>
    <row r="476" spans="2:2" x14ac:dyDescent="0.25">
      <c r="B476" s="193"/>
    </row>
    <row r="477" spans="2:2" x14ac:dyDescent="0.25">
      <c r="B477" s="193"/>
    </row>
    <row r="478" spans="2:2" x14ac:dyDescent="0.25">
      <c r="B478" s="193"/>
    </row>
    <row r="479" spans="2:2" x14ac:dyDescent="0.25">
      <c r="B479" s="193"/>
    </row>
    <row r="480" spans="2:2" x14ac:dyDescent="0.25">
      <c r="B480" s="193"/>
    </row>
    <row r="481" spans="2:2" x14ac:dyDescent="0.25">
      <c r="B481" s="193"/>
    </row>
    <row r="482" spans="2:2" x14ac:dyDescent="0.25">
      <c r="B482" s="193"/>
    </row>
    <row r="483" spans="2:2" x14ac:dyDescent="0.25">
      <c r="B483" s="193"/>
    </row>
    <row r="484" spans="2:2" x14ac:dyDescent="0.25">
      <c r="B484" s="193"/>
    </row>
    <row r="485" spans="2:2" x14ac:dyDescent="0.25">
      <c r="B485" s="193"/>
    </row>
    <row r="486" spans="2:2" x14ac:dyDescent="0.25">
      <c r="B486" s="193"/>
    </row>
    <row r="487" spans="2:2" x14ac:dyDescent="0.25">
      <c r="B487" s="193"/>
    </row>
    <row r="488" spans="2:2" x14ac:dyDescent="0.25">
      <c r="B488" s="193"/>
    </row>
    <row r="489" spans="2:2" x14ac:dyDescent="0.25">
      <c r="B489" s="193"/>
    </row>
    <row r="490" spans="2:2" x14ac:dyDescent="0.25">
      <c r="B490" s="193"/>
    </row>
    <row r="491" spans="2:2" x14ac:dyDescent="0.25">
      <c r="B491" s="193"/>
    </row>
    <row r="492" spans="2:2" x14ac:dyDescent="0.25">
      <c r="B492" s="193"/>
    </row>
    <row r="493" spans="2:2" x14ac:dyDescent="0.25">
      <c r="B493" s="193"/>
    </row>
    <row r="494" spans="2:2" x14ac:dyDescent="0.25">
      <c r="B494" s="193"/>
    </row>
    <row r="495" spans="2:2" x14ac:dyDescent="0.25">
      <c r="B495" s="193"/>
    </row>
    <row r="496" spans="2:2" x14ac:dyDescent="0.25">
      <c r="B496" s="193"/>
    </row>
    <row r="497" spans="2:2" x14ac:dyDescent="0.25">
      <c r="B497" s="193"/>
    </row>
    <row r="498" spans="2:2" x14ac:dyDescent="0.25">
      <c r="B498" s="193"/>
    </row>
    <row r="499" spans="2:2" x14ac:dyDescent="0.25">
      <c r="B499" s="193"/>
    </row>
    <row r="500" spans="2:2" x14ac:dyDescent="0.25">
      <c r="B500" s="193"/>
    </row>
    <row r="501" spans="2:2" x14ac:dyDescent="0.25">
      <c r="B501" s="193"/>
    </row>
    <row r="502" spans="2:2" x14ac:dyDescent="0.25">
      <c r="B502" s="193"/>
    </row>
    <row r="503" spans="2:2" x14ac:dyDescent="0.25">
      <c r="B503" s="193"/>
    </row>
    <row r="504" spans="2:2" x14ac:dyDescent="0.25">
      <c r="B504" s="193"/>
    </row>
    <row r="505" spans="2:2" x14ac:dyDescent="0.25">
      <c r="B505" s="193"/>
    </row>
    <row r="506" spans="2:2" x14ac:dyDescent="0.25">
      <c r="B506" s="193"/>
    </row>
    <row r="507" spans="2:2" x14ac:dyDescent="0.25">
      <c r="B507" s="193"/>
    </row>
    <row r="508" spans="2:2" x14ac:dyDescent="0.25">
      <c r="B508" s="193"/>
    </row>
    <row r="509" spans="2:2" x14ac:dyDescent="0.25">
      <c r="B509" s="193"/>
    </row>
    <row r="510" spans="2:2" x14ac:dyDescent="0.25">
      <c r="B510" s="193"/>
    </row>
    <row r="511" spans="2:2" x14ac:dyDescent="0.25">
      <c r="B511" s="193"/>
    </row>
    <row r="512" spans="2:2" x14ac:dyDescent="0.25">
      <c r="B512" s="193"/>
    </row>
    <row r="513" spans="2:2" x14ac:dyDescent="0.25">
      <c r="B513" s="193"/>
    </row>
    <row r="514" spans="2:2" x14ac:dyDescent="0.25">
      <c r="B514" s="193"/>
    </row>
    <row r="515" spans="2:2" x14ac:dyDescent="0.25">
      <c r="B515" s="193"/>
    </row>
    <row r="516" spans="2:2" x14ac:dyDescent="0.25">
      <c r="B516" s="193"/>
    </row>
    <row r="517" spans="2:2" x14ac:dyDescent="0.25">
      <c r="B517" s="193"/>
    </row>
    <row r="518" spans="2:2" x14ac:dyDescent="0.25">
      <c r="B518" s="193"/>
    </row>
    <row r="519" spans="2:2" x14ac:dyDescent="0.25">
      <c r="B519" s="193"/>
    </row>
    <row r="520" spans="2:2" x14ac:dyDescent="0.25">
      <c r="B520" s="193"/>
    </row>
    <row r="521" spans="2:2" x14ac:dyDescent="0.25">
      <c r="B521" s="193"/>
    </row>
    <row r="522" spans="2:2" x14ac:dyDescent="0.25">
      <c r="B522" s="193"/>
    </row>
    <row r="523" spans="2:2" x14ac:dyDescent="0.25">
      <c r="B523" s="193"/>
    </row>
    <row r="524" spans="2:2" x14ac:dyDescent="0.25">
      <c r="B524" s="193"/>
    </row>
    <row r="525" spans="2:2" x14ac:dyDescent="0.25">
      <c r="B525" s="193"/>
    </row>
    <row r="526" spans="2:2" x14ac:dyDescent="0.25">
      <c r="B526" s="193"/>
    </row>
    <row r="527" spans="2:2" x14ac:dyDescent="0.25">
      <c r="B527" s="193"/>
    </row>
    <row r="528" spans="2:2" x14ac:dyDescent="0.25">
      <c r="B528" s="193"/>
    </row>
    <row r="529" spans="2:2" x14ac:dyDescent="0.25">
      <c r="B529" s="193"/>
    </row>
    <row r="530" spans="2:2" x14ac:dyDescent="0.25">
      <c r="B530" s="193"/>
    </row>
    <row r="531" spans="2:2" x14ac:dyDescent="0.25">
      <c r="B531" s="193"/>
    </row>
    <row r="532" spans="2:2" x14ac:dyDescent="0.25">
      <c r="B532" s="193"/>
    </row>
    <row r="533" spans="2:2" x14ac:dyDescent="0.25">
      <c r="B533" s="193"/>
    </row>
    <row r="534" spans="2:2" x14ac:dyDescent="0.25">
      <c r="B534" s="193"/>
    </row>
    <row r="535" spans="2:2" x14ac:dyDescent="0.25">
      <c r="B535" s="193"/>
    </row>
    <row r="536" spans="2:2" x14ac:dyDescent="0.25">
      <c r="B536" s="193"/>
    </row>
    <row r="537" spans="2:2" x14ac:dyDescent="0.25">
      <c r="B537" s="193"/>
    </row>
    <row r="538" spans="2:2" x14ac:dyDescent="0.25">
      <c r="B538" s="193"/>
    </row>
    <row r="539" spans="2:2" x14ac:dyDescent="0.25">
      <c r="B539" s="193"/>
    </row>
    <row r="540" spans="2:2" x14ac:dyDescent="0.25">
      <c r="B540" s="193"/>
    </row>
    <row r="541" spans="2:2" x14ac:dyDescent="0.25">
      <c r="B541" s="193"/>
    </row>
    <row r="542" spans="2:2" x14ac:dyDescent="0.25">
      <c r="B542" s="193"/>
    </row>
    <row r="543" spans="2:2" x14ac:dyDescent="0.25">
      <c r="B543" s="193"/>
    </row>
    <row r="544" spans="2:2" x14ac:dyDescent="0.25">
      <c r="B544" s="193"/>
    </row>
    <row r="545" spans="2:2" x14ac:dyDescent="0.25">
      <c r="B545" s="193"/>
    </row>
    <row r="546" spans="2:2" x14ac:dyDescent="0.25">
      <c r="B546" s="193"/>
    </row>
    <row r="547" spans="2:2" x14ac:dyDescent="0.25">
      <c r="B547" s="193"/>
    </row>
    <row r="548" spans="2:2" x14ac:dyDescent="0.25">
      <c r="B548" s="193"/>
    </row>
    <row r="549" spans="2:2" x14ac:dyDescent="0.25">
      <c r="B549" s="193"/>
    </row>
    <row r="550" spans="2:2" x14ac:dyDescent="0.25">
      <c r="B550" s="193"/>
    </row>
    <row r="551" spans="2:2" x14ac:dyDescent="0.25">
      <c r="B551" s="193"/>
    </row>
    <row r="552" spans="2:2" x14ac:dyDescent="0.25">
      <c r="B552" s="193"/>
    </row>
    <row r="553" spans="2:2" x14ac:dyDescent="0.25">
      <c r="B553" s="193"/>
    </row>
    <row r="554" spans="2:2" x14ac:dyDescent="0.25">
      <c r="B554" s="193"/>
    </row>
    <row r="555" spans="2:2" x14ac:dyDescent="0.25">
      <c r="B555" s="193"/>
    </row>
    <row r="556" spans="2:2" x14ac:dyDescent="0.25">
      <c r="B556" s="193"/>
    </row>
    <row r="557" spans="2:2" x14ac:dyDescent="0.25">
      <c r="B557" s="193"/>
    </row>
    <row r="558" spans="2:2" x14ac:dyDescent="0.25">
      <c r="B558" s="193"/>
    </row>
    <row r="559" spans="2:2" x14ac:dyDescent="0.25">
      <c r="B559" s="193"/>
    </row>
    <row r="560" spans="2:2" x14ac:dyDescent="0.25">
      <c r="B560" s="193"/>
    </row>
    <row r="561" spans="2:2" x14ac:dyDescent="0.25">
      <c r="B561" s="193"/>
    </row>
    <row r="562" spans="2:2" x14ac:dyDescent="0.25">
      <c r="B562" s="193"/>
    </row>
    <row r="563" spans="2:2" x14ac:dyDescent="0.25">
      <c r="B563" s="193"/>
    </row>
    <row r="564" spans="2:2" x14ac:dyDescent="0.25">
      <c r="B564" s="193"/>
    </row>
    <row r="565" spans="2:2" x14ac:dyDescent="0.25">
      <c r="B565" s="193"/>
    </row>
    <row r="566" spans="2:2" x14ac:dyDescent="0.25">
      <c r="B566" s="193"/>
    </row>
    <row r="567" spans="2:2" x14ac:dyDescent="0.25">
      <c r="B567" s="193"/>
    </row>
    <row r="568" spans="2:2" x14ac:dyDescent="0.25">
      <c r="B568" s="193"/>
    </row>
    <row r="569" spans="2:2" x14ac:dyDescent="0.25">
      <c r="B569" s="193"/>
    </row>
    <row r="570" spans="2:2" x14ac:dyDescent="0.25">
      <c r="B570" s="193"/>
    </row>
    <row r="571" spans="2:2" x14ac:dyDescent="0.25">
      <c r="B571" s="193"/>
    </row>
    <row r="572" spans="2:2" x14ac:dyDescent="0.25">
      <c r="B572" s="193"/>
    </row>
    <row r="573" spans="2:2" x14ac:dyDescent="0.25">
      <c r="B573" s="193"/>
    </row>
    <row r="574" spans="2:2" x14ac:dyDescent="0.25">
      <c r="B574" s="193"/>
    </row>
    <row r="575" spans="2:2" x14ac:dyDescent="0.25">
      <c r="B575" s="193"/>
    </row>
    <row r="576" spans="2:2" x14ac:dyDescent="0.25">
      <c r="B576" s="193"/>
    </row>
    <row r="577" spans="2:2" x14ac:dyDescent="0.25">
      <c r="B577" s="193"/>
    </row>
    <row r="578" spans="2:2" x14ac:dyDescent="0.25">
      <c r="B578" s="193"/>
    </row>
    <row r="579" spans="2:2" x14ac:dyDescent="0.25">
      <c r="B579" s="193"/>
    </row>
    <row r="580" spans="2:2" x14ac:dyDescent="0.25">
      <c r="B580" s="193"/>
    </row>
    <row r="581" spans="2:2" x14ac:dyDescent="0.25">
      <c r="B581" s="193"/>
    </row>
    <row r="582" spans="2:2" x14ac:dyDescent="0.25">
      <c r="B582" s="193"/>
    </row>
    <row r="583" spans="2:2" x14ac:dyDescent="0.25">
      <c r="B583" s="193"/>
    </row>
    <row r="584" spans="2:2" x14ac:dyDescent="0.25">
      <c r="B584" s="193"/>
    </row>
    <row r="585" spans="2:2" x14ac:dyDescent="0.25">
      <c r="B585" s="193"/>
    </row>
    <row r="586" spans="2:2" x14ac:dyDescent="0.25">
      <c r="B586" s="193"/>
    </row>
    <row r="587" spans="2:2" x14ac:dyDescent="0.25">
      <c r="B587" s="193"/>
    </row>
    <row r="588" spans="2:2" x14ac:dyDescent="0.25">
      <c r="B588" s="193"/>
    </row>
    <row r="589" spans="2:2" x14ac:dyDescent="0.25">
      <c r="B589" s="193"/>
    </row>
    <row r="590" spans="2:2" x14ac:dyDescent="0.25">
      <c r="B590" s="193"/>
    </row>
    <row r="591" spans="2:2" x14ac:dyDescent="0.25">
      <c r="B591" s="193"/>
    </row>
    <row r="592" spans="2:2" x14ac:dyDescent="0.25">
      <c r="B592" s="193"/>
    </row>
    <row r="593" spans="2:2" x14ac:dyDescent="0.25">
      <c r="B593" s="193"/>
    </row>
    <row r="594" spans="2:2" x14ac:dyDescent="0.25">
      <c r="B594" s="193"/>
    </row>
    <row r="595" spans="2:2" x14ac:dyDescent="0.25">
      <c r="B595" s="193"/>
    </row>
    <row r="596" spans="2:2" x14ac:dyDescent="0.25">
      <c r="B596" s="193"/>
    </row>
    <row r="597" spans="2:2" x14ac:dyDescent="0.25">
      <c r="B597" s="193"/>
    </row>
    <row r="598" spans="2:2" x14ac:dyDescent="0.25">
      <c r="B598" s="193"/>
    </row>
    <row r="599" spans="2:2" x14ac:dyDescent="0.25">
      <c r="B599" s="193"/>
    </row>
    <row r="600" spans="2:2" x14ac:dyDescent="0.25">
      <c r="B600" s="193"/>
    </row>
    <row r="601" spans="2:2" x14ac:dyDescent="0.25">
      <c r="B601" s="193"/>
    </row>
    <row r="602" spans="2:2" x14ac:dyDescent="0.25">
      <c r="B602" s="193"/>
    </row>
    <row r="603" spans="2:2" x14ac:dyDescent="0.25">
      <c r="B603" s="193"/>
    </row>
    <row r="604" spans="2:2" x14ac:dyDescent="0.25">
      <c r="B604" s="193"/>
    </row>
    <row r="605" spans="2:2" x14ac:dyDescent="0.25">
      <c r="B605" s="193"/>
    </row>
    <row r="606" spans="2:2" x14ac:dyDescent="0.25">
      <c r="B606" s="193"/>
    </row>
    <row r="607" spans="2:2" x14ac:dyDescent="0.25">
      <c r="B607" s="193"/>
    </row>
    <row r="608" spans="2:2" x14ac:dyDescent="0.25">
      <c r="B608" s="193"/>
    </row>
    <row r="609" spans="2:2" x14ac:dyDescent="0.25">
      <c r="B609" s="193"/>
    </row>
    <row r="610" spans="2:2" x14ac:dyDescent="0.25">
      <c r="B610" s="193"/>
    </row>
    <row r="611" spans="2:2" x14ac:dyDescent="0.25">
      <c r="B611" s="193"/>
    </row>
    <row r="612" spans="2:2" x14ac:dyDescent="0.25">
      <c r="B612" s="193"/>
    </row>
    <row r="613" spans="2:2" x14ac:dyDescent="0.25">
      <c r="B613" s="193"/>
    </row>
    <row r="614" spans="2:2" x14ac:dyDescent="0.25">
      <c r="B614" s="193"/>
    </row>
    <row r="615" spans="2:2" x14ac:dyDescent="0.25">
      <c r="B615" s="193"/>
    </row>
    <row r="616" spans="2:2" x14ac:dyDescent="0.25">
      <c r="B616" s="193"/>
    </row>
    <row r="617" spans="2:2" x14ac:dyDescent="0.25">
      <c r="B617" s="193"/>
    </row>
    <row r="618" spans="2:2" x14ac:dyDescent="0.25">
      <c r="B618" s="193"/>
    </row>
    <row r="619" spans="2:2" x14ac:dyDescent="0.25">
      <c r="B619" s="193"/>
    </row>
    <row r="620" spans="2:2" x14ac:dyDescent="0.25">
      <c r="B620" s="193"/>
    </row>
    <row r="621" spans="2:2" x14ac:dyDescent="0.25">
      <c r="B621" s="193"/>
    </row>
    <row r="622" spans="2:2" x14ac:dyDescent="0.25">
      <c r="B622" s="193"/>
    </row>
    <row r="623" spans="2:2" x14ac:dyDescent="0.25">
      <c r="B623" s="193"/>
    </row>
    <row r="624" spans="2:2" x14ac:dyDescent="0.25">
      <c r="B624" s="193"/>
    </row>
    <row r="625" spans="2:2" x14ac:dyDescent="0.25">
      <c r="B625" s="193"/>
    </row>
    <row r="626" spans="2:2" x14ac:dyDescent="0.25">
      <c r="B626" s="193"/>
    </row>
    <row r="627" spans="2:2" x14ac:dyDescent="0.25">
      <c r="B627" s="193"/>
    </row>
    <row r="628" spans="2:2" x14ac:dyDescent="0.25">
      <c r="B628" s="193"/>
    </row>
    <row r="629" spans="2:2" x14ac:dyDescent="0.25">
      <c r="B629" s="193"/>
    </row>
    <row r="630" spans="2:2" x14ac:dyDescent="0.25">
      <c r="B630" s="193"/>
    </row>
    <row r="631" spans="2:2" x14ac:dyDescent="0.25">
      <c r="B631" s="193"/>
    </row>
    <row r="632" spans="2:2" x14ac:dyDescent="0.25">
      <c r="B632" s="193"/>
    </row>
    <row r="633" spans="2:2" x14ac:dyDescent="0.25">
      <c r="B633" s="193"/>
    </row>
    <row r="634" spans="2:2" x14ac:dyDescent="0.25">
      <c r="B634" s="193"/>
    </row>
    <row r="635" spans="2:2" x14ac:dyDescent="0.25">
      <c r="B635" s="193"/>
    </row>
    <row r="636" spans="2:2" x14ac:dyDescent="0.25">
      <c r="B636" s="193"/>
    </row>
    <row r="637" spans="2:2" x14ac:dyDescent="0.25">
      <c r="B637" s="193"/>
    </row>
    <row r="638" spans="2:2" x14ac:dyDescent="0.25">
      <c r="B638" s="193"/>
    </row>
    <row r="639" spans="2:2" x14ac:dyDescent="0.25">
      <c r="B639" s="193"/>
    </row>
    <row r="640" spans="2:2" x14ac:dyDescent="0.25">
      <c r="B640" s="193"/>
    </row>
    <row r="641" spans="2:2" x14ac:dyDescent="0.25">
      <c r="B641" s="193"/>
    </row>
    <row r="642" spans="2:2" x14ac:dyDescent="0.25">
      <c r="B642" s="193"/>
    </row>
    <row r="643" spans="2:2" x14ac:dyDescent="0.25">
      <c r="B643" s="193"/>
    </row>
    <row r="644" spans="2:2" x14ac:dyDescent="0.25">
      <c r="B644" s="193"/>
    </row>
  </sheetData>
  <mergeCells count="1">
    <mergeCell ref="A2:D2"/>
  </mergeCells>
  <conditionalFormatting sqref="D170:D65536 D166 D52:D55 D3:D48 D57:D116 D118:D16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D3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9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DIO</vt:lpstr>
      <vt:lpstr>PRIHODI</vt:lpstr>
      <vt:lpstr>RASHODI</vt:lpstr>
      <vt:lpstr>OBRAZLOZENJE</vt:lpstr>
      <vt:lpstr>Sheet2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Fiolic</cp:lastModifiedBy>
  <cp:lastPrinted>2020-02-10T11:14:01Z</cp:lastPrinted>
  <dcterms:created xsi:type="dcterms:W3CDTF">2017-09-21T11:58:02Z</dcterms:created>
  <dcterms:modified xsi:type="dcterms:W3CDTF">2020-02-10T11:17:05Z</dcterms:modified>
</cp:coreProperties>
</file>