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omed\Desktop\2022\30.09.2022\"/>
    </mc:Choice>
  </mc:AlternateContent>
  <xr:revisionPtr revIDLastSave="0" documentId="13_ncr:1_{D83E7B77-0C88-4838-B9CF-C4AE04B2C12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E288" i="9" s="1"/>
  <c r="B288" i="9" s="1"/>
  <c r="F288" i="9"/>
  <c r="F287" i="9"/>
  <c r="F286" i="9"/>
  <c r="H285" i="9"/>
  <c r="G285" i="9"/>
  <c r="F285" i="9"/>
  <c r="E285" i="9"/>
  <c r="B285" i="9"/>
  <c r="H284" i="9"/>
  <c r="G284" i="9"/>
  <c r="E284" i="9" s="1"/>
  <c r="B284" i="9" s="1"/>
  <c r="F284" i="9"/>
  <c r="H283" i="9"/>
  <c r="G283" i="9"/>
  <c r="E283" i="9" s="1"/>
  <c r="B283" i="9" s="1"/>
  <c r="F283" i="9"/>
  <c r="F282" i="9"/>
  <c r="H281" i="9"/>
  <c r="G281" i="9"/>
  <c r="E281" i="9" s="1"/>
  <c r="B281" i="9" s="1"/>
  <c r="F281" i="9"/>
  <c r="H280" i="9"/>
  <c r="G280" i="9"/>
  <c r="F280" i="9"/>
  <c r="E280" i="9"/>
  <c r="B280" i="9"/>
  <c r="H279" i="9"/>
  <c r="G279" i="9"/>
  <c r="E279" i="9" s="1"/>
  <c r="B279" i="9" s="1"/>
  <c r="F279" i="9"/>
  <c r="F278" i="9"/>
  <c r="F277" i="9"/>
  <c r="F276" i="9"/>
  <c r="F275" i="9"/>
  <c r="L274" i="9"/>
  <c r="F274" i="9" s="1"/>
  <c r="H274" i="9"/>
  <c r="I273" i="9"/>
  <c r="H273" i="9"/>
  <c r="F273" i="9"/>
  <c r="E272" i="9"/>
  <c r="M271" i="9"/>
  <c r="L271" i="9"/>
  <c r="F271" i="9" s="1"/>
  <c r="B271" i="9" s="1"/>
  <c r="E271" i="9"/>
  <c r="M270" i="9"/>
  <c r="L270" i="9"/>
  <c r="F270" i="9" s="1"/>
  <c r="B270" i="9" s="1"/>
  <c r="E270" i="9"/>
  <c r="M269" i="9"/>
  <c r="L269" i="9"/>
  <c r="F269" i="9" s="1"/>
  <c r="E269" i="9"/>
  <c r="B269" i="9" s="1"/>
  <c r="M268" i="9"/>
  <c r="L268" i="9"/>
  <c r="F268" i="9" s="1"/>
  <c r="E268" i="9"/>
  <c r="M267" i="9"/>
  <c r="L267" i="9"/>
  <c r="F267" i="9"/>
  <c r="E267" i="9"/>
  <c r="B267" i="9" s="1"/>
  <c r="M266" i="9"/>
  <c r="F266" i="9" s="1"/>
  <c r="L266" i="9"/>
  <c r="E266" i="9"/>
  <c r="M265" i="9"/>
  <c r="F265" i="9" s="1"/>
  <c r="B265" i="9" s="1"/>
  <c r="L265" i="9"/>
  <c r="E265" i="9"/>
  <c r="M264" i="9"/>
  <c r="L264" i="9"/>
  <c r="F264" i="9"/>
  <c r="B264" i="9" s="1"/>
  <c r="E264" i="9"/>
  <c r="M263" i="9"/>
  <c r="L263" i="9"/>
  <c r="F263" i="9"/>
  <c r="B263" i="9" s="1"/>
  <c r="E263" i="9"/>
  <c r="M262" i="9"/>
  <c r="L262" i="9"/>
  <c r="F262" i="9"/>
  <c r="E262" i="9"/>
  <c r="B262" i="9"/>
  <c r="M261" i="9"/>
  <c r="L261" i="9"/>
  <c r="F261" i="9"/>
  <c r="E261" i="9"/>
  <c r="B261" i="9"/>
  <c r="M260" i="9"/>
  <c r="L260" i="9"/>
  <c r="F260" i="9"/>
  <c r="E260" i="9"/>
  <c r="B260" i="9"/>
  <c r="M259" i="9"/>
  <c r="L259" i="9"/>
  <c r="F259" i="9" s="1"/>
  <c r="B259" i="9" s="1"/>
  <c r="E259" i="9"/>
  <c r="M258" i="9"/>
  <c r="L258" i="9"/>
  <c r="F258" i="9" s="1"/>
  <c r="B258" i="9" s="1"/>
  <c r="E258" i="9"/>
  <c r="M257" i="9"/>
  <c r="L257" i="9"/>
  <c r="F257" i="9" s="1"/>
  <c r="E257" i="9"/>
  <c r="M256" i="9"/>
  <c r="L256" i="9"/>
  <c r="F256" i="9" s="1"/>
  <c r="E256" i="9"/>
  <c r="B256" i="9" s="1"/>
  <c r="M255" i="9"/>
  <c r="L255" i="9"/>
  <c r="F255" i="9" s="1"/>
  <c r="E255" i="9"/>
  <c r="M254" i="9"/>
  <c r="F254" i="9" s="1"/>
  <c r="L254" i="9"/>
  <c r="E254" i="9"/>
  <c r="B254" i="9" s="1"/>
  <c r="M253" i="9"/>
  <c r="L253" i="9"/>
  <c r="F253" i="9" s="1"/>
  <c r="E253" i="9"/>
  <c r="M252" i="9"/>
  <c r="L252" i="9"/>
  <c r="F252" i="9"/>
  <c r="B252" i="9" s="1"/>
  <c r="E252" i="9"/>
  <c r="M251" i="9"/>
  <c r="L251" i="9"/>
  <c r="F251" i="9"/>
  <c r="E251" i="9"/>
  <c r="B251" i="9" s="1"/>
  <c r="M250" i="9"/>
  <c r="L250" i="9"/>
  <c r="F250" i="9"/>
  <c r="E250" i="9"/>
  <c r="B250" i="9"/>
  <c r="M249" i="9"/>
  <c r="L249" i="9"/>
  <c r="F249" i="9"/>
  <c r="E249" i="9"/>
  <c r="B249" i="9"/>
  <c r="M248" i="9"/>
  <c r="L248" i="9"/>
  <c r="F248" i="9"/>
  <c r="E248" i="9"/>
  <c r="B248" i="9"/>
  <c r="M247" i="9"/>
  <c r="L247" i="9"/>
  <c r="F247" i="9" s="1"/>
  <c r="B247" i="9" s="1"/>
  <c r="E247" i="9"/>
  <c r="M246" i="9"/>
  <c r="L246" i="9"/>
  <c r="F246" i="9" s="1"/>
  <c r="B246" i="9" s="1"/>
  <c r="E246" i="9"/>
  <c r="M245" i="9"/>
  <c r="L245" i="9"/>
  <c r="F245" i="9" s="1"/>
  <c r="E245" i="9"/>
  <c r="B245" i="9" s="1"/>
  <c r="M244" i="9"/>
  <c r="L244" i="9"/>
  <c r="F244" i="9" s="1"/>
  <c r="E244" i="9"/>
  <c r="M243" i="9"/>
  <c r="L243" i="9"/>
  <c r="F243" i="9" s="1"/>
  <c r="E243" i="9"/>
  <c r="B243" i="9" s="1"/>
  <c r="M242" i="9"/>
  <c r="F242" i="9" s="1"/>
  <c r="L242" i="9"/>
  <c r="E242" i="9"/>
  <c r="B242" i="9" s="1"/>
  <c r="M241" i="9"/>
  <c r="L241" i="9"/>
  <c r="F241" i="9" s="1"/>
  <c r="E241" i="9"/>
  <c r="B241" i="9" s="1"/>
  <c r="M240" i="9"/>
  <c r="L240" i="9"/>
  <c r="F240" i="9"/>
  <c r="B240" i="9" s="1"/>
  <c r="E240" i="9"/>
  <c r="M239" i="9"/>
  <c r="L239" i="9"/>
  <c r="F239" i="9"/>
  <c r="E239" i="9"/>
  <c r="B239" i="9" s="1"/>
  <c r="M238" i="9"/>
  <c r="L238" i="9"/>
  <c r="F238" i="9"/>
  <c r="E238" i="9"/>
  <c r="B238" i="9"/>
  <c r="M237" i="9"/>
  <c r="L237" i="9"/>
  <c r="F237" i="9"/>
  <c r="E237" i="9"/>
  <c r="B237" i="9"/>
  <c r="M236" i="9"/>
  <c r="L236" i="9"/>
  <c r="F236" i="9"/>
  <c r="E236" i="9"/>
  <c r="B236" i="9"/>
  <c r="M235" i="9"/>
  <c r="L235" i="9"/>
  <c r="F235" i="9" s="1"/>
  <c r="B235" i="9" s="1"/>
  <c r="E235" i="9"/>
  <c r="M234" i="9"/>
  <c r="L234" i="9"/>
  <c r="F234" i="9" s="1"/>
  <c r="B234" i="9" s="1"/>
  <c r="E234" i="9"/>
  <c r="M233" i="9"/>
  <c r="L233" i="9"/>
  <c r="F233" i="9" s="1"/>
  <c r="E233" i="9"/>
  <c r="M232" i="9"/>
  <c r="L232" i="9"/>
  <c r="F232" i="9" s="1"/>
  <c r="E232" i="9"/>
  <c r="B232" i="9" s="1"/>
  <c r="M231" i="9"/>
  <c r="L231" i="9"/>
  <c r="F231" i="9" s="1"/>
  <c r="E231" i="9"/>
  <c r="M230" i="9"/>
  <c r="F230" i="9" s="1"/>
  <c r="L230" i="9"/>
  <c r="E230" i="9"/>
  <c r="M229" i="9"/>
  <c r="L229" i="9"/>
  <c r="F229" i="9" s="1"/>
  <c r="E229" i="9"/>
  <c r="M228" i="9"/>
  <c r="L228" i="9"/>
  <c r="F228" i="9"/>
  <c r="B228" i="9" s="1"/>
  <c r="E228" i="9"/>
  <c r="M227" i="9"/>
  <c r="L227" i="9"/>
  <c r="F227" i="9"/>
  <c r="E227" i="9"/>
  <c r="B227" i="9" s="1"/>
  <c r="M226" i="9"/>
  <c r="L226" i="9"/>
  <c r="F226" i="9"/>
  <c r="E226" i="9"/>
  <c r="B226" i="9"/>
  <c r="H225" i="9"/>
  <c r="G225" i="9"/>
  <c r="E225" i="9" s="1"/>
  <c r="B225" i="9" s="1"/>
  <c r="F225" i="9"/>
  <c r="M224" i="9"/>
  <c r="L224" i="9"/>
  <c r="F224" i="9"/>
  <c r="B224" i="9" s="1"/>
  <c r="E224" i="9"/>
  <c r="M223" i="9"/>
  <c r="L223" i="9"/>
  <c r="F223" i="9" s="1"/>
  <c r="B223" i="9" s="1"/>
  <c r="E223" i="9"/>
  <c r="M222" i="9"/>
  <c r="L222" i="9"/>
  <c r="E222" i="9"/>
  <c r="M221" i="9"/>
  <c r="L221" i="9"/>
  <c r="E221" i="9"/>
  <c r="M220" i="9"/>
  <c r="L220" i="9"/>
  <c r="F220" i="9" s="1"/>
  <c r="E220" i="9"/>
  <c r="M219" i="9"/>
  <c r="L219" i="9"/>
  <c r="E219" i="9"/>
  <c r="M218" i="9"/>
  <c r="F218" i="9" s="1"/>
  <c r="L218" i="9"/>
  <c r="E218" i="9"/>
  <c r="M217" i="9"/>
  <c r="L217" i="9"/>
  <c r="E217" i="9"/>
  <c r="M216" i="9"/>
  <c r="L216" i="9"/>
  <c r="E216" i="9"/>
  <c r="M215" i="9"/>
  <c r="L215" i="9"/>
  <c r="F215" i="9"/>
  <c r="E215" i="9"/>
  <c r="B215" i="9" s="1"/>
  <c r="M214" i="9"/>
  <c r="L214" i="9"/>
  <c r="F214" i="9" s="1"/>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s="1"/>
  <c r="H153" i="9"/>
  <c r="E153" i="9" s="1"/>
  <c r="B153" i="9" s="1"/>
  <c r="G153" i="9"/>
  <c r="F153" i="9"/>
  <c r="H152" i="9"/>
  <c r="E152" i="9" s="1"/>
  <c r="B152" i="9" s="1"/>
  <c r="G152" i="9"/>
  <c r="F152" i="9"/>
  <c r="H151" i="9"/>
  <c r="E151" i="9" s="1"/>
  <c r="G151" i="9"/>
  <c r="F151" i="9"/>
  <c r="H150" i="9"/>
  <c r="G150" i="9"/>
  <c r="E150" i="9" s="1"/>
  <c r="B150" i="9" s="1"/>
  <c r="F150" i="9"/>
  <c r="H149" i="9"/>
  <c r="E149" i="9" s="1"/>
  <c r="G149" i="9"/>
  <c r="F149" i="9"/>
  <c r="B149" i="9" s="1"/>
  <c r="H148" i="9"/>
  <c r="G148" i="9"/>
  <c r="E148" i="9" s="1"/>
  <c r="B148" i="9" s="1"/>
  <c r="F148" i="9"/>
  <c r="H147" i="9"/>
  <c r="G147" i="9"/>
  <c r="F147" i="9"/>
  <c r="E147" i="9"/>
  <c r="B147" i="9"/>
  <c r="H146" i="9"/>
  <c r="G146" i="9"/>
  <c r="E146" i="9" s="1"/>
  <c r="B146" i="9" s="1"/>
  <c r="F146" i="9"/>
  <c r="H145" i="9"/>
  <c r="G145" i="9"/>
  <c r="E145" i="9" s="1"/>
  <c r="B145" i="9" s="1"/>
  <c r="F145" i="9"/>
  <c r="H144" i="9"/>
  <c r="G144" i="9"/>
  <c r="E144" i="9" s="1"/>
  <c r="B144" i="9" s="1"/>
  <c r="F144" i="9"/>
  <c r="H143" i="9"/>
  <c r="G143" i="9"/>
  <c r="E143" i="9" s="1"/>
  <c r="B143" i="9" s="1"/>
  <c r="F143" i="9"/>
  <c r="F142" i="9"/>
  <c r="H141" i="9"/>
  <c r="E141" i="9" s="1"/>
  <c r="B141" i="9" s="1"/>
  <c r="G141" i="9"/>
  <c r="F141" i="9"/>
  <c r="H140" i="9"/>
  <c r="E140" i="9" s="1"/>
  <c r="B140" i="9" s="1"/>
  <c r="G140" i="9"/>
  <c r="F140" i="9"/>
  <c r="H139" i="9"/>
  <c r="E139" i="9" s="1"/>
  <c r="B139" i="9" s="1"/>
  <c r="G139" i="9"/>
  <c r="F139" i="9"/>
  <c r="H138" i="9"/>
  <c r="G138" i="9"/>
  <c r="E138" i="9" s="1"/>
  <c r="B138" i="9" s="1"/>
  <c r="F138" i="9"/>
  <c r="H137" i="9"/>
  <c r="E137" i="9" s="1"/>
  <c r="G137" i="9"/>
  <c r="F137" i="9"/>
  <c r="B137" i="9"/>
  <c r="H136" i="9"/>
  <c r="G136" i="9"/>
  <c r="E136" i="9" s="1"/>
  <c r="B136" i="9" s="1"/>
  <c r="F136" i="9"/>
  <c r="H135" i="9"/>
  <c r="E135" i="9" s="1"/>
  <c r="B135" i="9" s="1"/>
  <c r="G135" i="9"/>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E129" i="9" s="1"/>
  <c r="B129" i="9" s="1"/>
  <c r="G129" i="9"/>
  <c r="F129" i="9"/>
  <c r="H128" i="9"/>
  <c r="E128" i="9" s="1"/>
  <c r="B128" i="9" s="1"/>
  <c r="G128" i="9"/>
  <c r="F128" i="9"/>
  <c r="H127" i="9"/>
  <c r="E127" i="9" s="1"/>
  <c r="G127" i="9"/>
  <c r="F127" i="9"/>
  <c r="H126" i="9"/>
  <c r="G126" i="9"/>
  <c r="E126" i="9" s="1"/>
  <c r="B126" i="9" s="1"/>
  <c r="F126" i="9"/>
  <c r="H125" i="9"/>
  <c r="E125" i="9" s="1"/>
  <c r="B125" i="9" s="1"/>
  <c r="G125" i="9"/>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s="1"/>
  <c r="H117" i="9"/>
  <c r="E117" i="9" s="1"/>
  <c r="B117" i="9" s="1"/>
  <c r="G117" i="9"/>
  <c r="F117" i="9"/>
  <c r="H116" i="9"/>
  <c r="E116" i="9" s="1"/>
  <c r="B116" i="9" s="1"/>
  <c r="G116" i="9"/>
  <c r="F116" i="9"/>
  <c r="H115" i="9"/>
  <c r="E115" i="9" s="1"/>
  <c r="G115" i="9"/>
  <c r="F115" i="9"/>
  <c r="H114" i="9"/>
  <c r="G114" i="9"/>
  <c r="E114" i="9" s="1"/>
  <c r="B114" i="9" s="1"/>
  <c r="F114" i="9"/>
  <c r="H113" i="9"/>
  <c r="E113" i="9" s="1"/>
  <c r="G113" i="9"/>
  <c r="F113" i="9"/>
  <c r="B113" i="9"/>
  <c r="H112" i="9"/>
  <c r="G112" i="9"/>
  <c r="E112" i="9" s="1"/>
  <c r="B112" i="9" s="1"/>
  <c r="F112" i="9"/>
  <c r="H111" i="9"/>
  <c r="E111" i="9" s="1"/>
  <c r="B111" i="9" s="1"/>
  <c r="G111" i="9"/>
  <c r="F111" i="9"/>
  <c r="H110" i="9"/>
  <c r="G110" i="9"/>
  <c r="E110" i="9" s="1"/>
  <c r="F110" i="9"/>
  <c r="B110" i="9"/>
  <c r="H109" i="9"/>
  <c r="G109" i="9"/>
  <c r="E109" i="9" s="1"/>
  <c r="B109" i="9" s="1"/>
  <c r="F109" i="9"/>
  <c r="H108" i="9"/>
  <c r="G108" i="9"/>
  <c r="F108" i="9"/>
  <c r="E108" i="9"/>
  <c r="B108" i="9" s="1"/>
  <c r="H107" i="9"/>
  <c r="G107" i="9"/>
  <c r="E107" i="9" s="1"/>
  <c r="B107" i="9" s="1"/>
  <c r="F107" i="9"/>
  <c r="H106" i="9"/>
  <c r="G106" i="9"/>
  <c r="F106" i="9"/>
  <c r="E106" i="9"/>
  <c r="B106" i="9" s="1"/>
  <c r="H105" i="9"/>
  <c r="G105" i="9"/>
  <c r="F105" i="9"/>
  <c r="E105" i="9"/>
  <c r="B105" i="9" s="1"/>
  <c r="H104" i="9"/>
  <c r="E104" i="9" s="1"/>
  <c r="B104" i="9" s="1"/>
  <c r="G104" i="9"/>
  <c r="F104" i="9"/>
  <c r="H103" i="9"/>
  <c r="E103" i="9" s="1"/>
  <c r="G103" i="9"/>
  <c r="F103" i="9"/>
  <c r="H102" i="9"/>
  <c r="G102" i="9"/>
  <c r="E102" i="9" s="1"/>
  <c r="B102" i="9" s="1"/>
  <c r="F102" i="9"/>
  <c r="H101" i="9"/>
  <c r="E101" i="9" s="1"/>
  <c r="G101" i="9"/>
  <c r="F101" i="9"/>
  <c r="B101" i="9"/>
  <c r="H100" i="9"/>
  <c r="G100" i="9"/>
  <c r="E100" i="9" s="1"/>
  <c r="B100" i="9" s="1"/>
  <c r="F100" i="9"/>
  <c r="H99" i="9"/>
  <c r="E99" i="9" s="1"/>
  <c r="G99" i="9"/>
  <c r="F99" i="9"/>
  <c r="B99" i="9"/>
  <c r="H98" i="9"/>
  <c r="G98" i="9"/>
  <c r="E98" i="9" s="1"/>
  <c r="F98" i="9"/>
  <c r="B98" i="9"/>
  <c r="H97" i="9"/>
  <c r="G97" i="9"/>
  <c r="E97" i="9" s="1"/>
  <c r="B97" i="9" s="1"/>
  <c r="F97" i="9"/>
  <c r="H96" i="9"/>
  <c r="G96" i="9"/>
  <c r="F96" i="9"/>
  <c r="E96" i="9"/>
  <c r="B96" i="9" s="1"/>
  <c r="H95" i="9"/>
  <c r="G95" i="9"/>
  <c r="E95" i="9" s="1"/>
  <c r="B95" i="9" s="1"/>
  <c r="F95" i="9"/>
  <c r="H94" i="9"/>
  <c r="G94" i="9"/>
  <c r="F94" i="9"/>
  <c r="E94" i="9"/>
  <c r="B94" i="9" s="1"/>
  <c r="H93" i="9"/>
  <c r="E93" i="9" s="1"/>
  <c r="B93" i="9" s="1"/>
  <c r="G93" i="9"/>
  <c r="F93" i="9"/>
  <c r="H92" i="9"/>
  <c r="E92" i="9" s="1"/>
  <c r="B92" i="9" s="1"/>
  <c r="G92" i="9"/>
  <c r="F92" i="9"/>
  <c r="H91" i="9"/>
  <c r="E91" i="9" s="1"/>
  <c r="G91" i="9"/>
  <c r="F91" i="9"/>
  <c r="H90" i="9"/>
  <c r="G90" i="9"/>
  <c r="F90" i="9"/>
  <c r="H89" i="9"/>
  <c r="E89" i="9" s="1"/>
  <c r="G89" i="9"/>
  <c r="F89" i="9"/>
  <c r="B89" i="9"/>
  <c r="H88" i="9"/>
  <c r="G88" i="9"/>
  <c r="E88" i="9" s="1"/>
  <c r="F88" i="9"/>
  <c r="B88" i="9"/>
  <c r="H87" i="9"/>
  <c r="E87" i="9" s="1"/>
  <c r="B87" i="9" s="1"/>
  <c r="G87" i="9"/>
  <c r="F87" i="9"/>
  <c r="H86" i="9"/>
  <c r="G86" i="9"/>
  <c r="E86" i="9" s="1"/>
  <c r="F86" i="9"/>
  <c r="B86" i="9"/>
  <c r="H85" i="9"/>
  <c r="G85" i="9"/>
  <c r="E85" i="9" s="1"/>
  <c r="B85" i="9" s="1"/>
  <c r="F85" i="9"/>
  <c r="H84" i="9"/>
  <c r="G84" i="9"/>
  <c r="E84" i="9" s="1"/>
  <c r="B84" i="9" s="1"/>
  <c r="F84" i="9"/>
  <c r="H83" i="9"/>
  <c r="G83" i="9"/>
  <c r="F83" i="9"/>
  <c r="E83" i="9"/>
  <c r="B83" i="9" s="1"/>
  <c r="H82" i="9"/>
  <c r="G82" i="9"/>
  <c r="F82" i="9"/>
  <c r="E82" i="9"/>
  <c r="B82" i="9" s="1"/>
  <c r="H81" i="9"/>
  <c r="E81" i="9" s="1"/>
  <c r="B81" i="9" s="1"/>
  <c r="G81" i="9"/>
  <c r="F81" i="9"/>
  <c r="H80" i="9"/>
  <c r="E80" i="9" s="1"/>
  <c r="B80" i="9" s="1"/>
  <c r="G80" i="9"/>
  <c r="F80" i="9"/>
  <c r="H79" i="9"/>
  <c r="E79" i="9" s="1"/>
  <c r="G79" i="9"/>
  <c r="F79" i="9"/>
  <c r="H78" i="9"/>
  <c r="G78" i="9"/>
  <c r="F78" i="9"/>
  <c r="H77" i="9"/>
  <c r="E77" i="9" s="1"/>
  <c r="B77" i="9" s="1"/>
  <c r="G77" i="9"/>
  <c r="F77" i="9"/>
  <c r="H76" i="9"/>
  <c r="G76" i="9"/>
  <c r="E76" i="9" s="1"/>
  <c r="F76" i="9"/>
  <c r="B76" i="9" s="1"/>
  <c r="H75" i="9"/>
  <c r="E75" i="9" s="1"/>
  <c r="B75" i="9" s="1"/>
  <c r="G75" i="9"/>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E69" i="9" s="1"/>
  <c r="B69" i="9" s="1"/>
  <c r="G69" i="9"/>
  <c r="F69" i="9"/>
  <c r="H68" i="9"/>
  <c r="E68" i="9" s="1"/>
  <c r="B68" i="9" s="1"/>
  <c r="G68" i="9"/>
  <c r="F68" i="9"/>
  <c r="H67" i="9"/>
  <c r="E67" i="9" s="1"/>
  <c r="B67" i="9" s="1"/>
  <c r="G67" i="9"/>
  <c r="F67" i="9"/>
  <c r="H66" i="9"/>
  <c r="G66" i="9"/>
  <c r="E66" i="9" s="1"/>
  <c r="B66" i="9" s="1"/>
  <c r="F66" i="9"/>
  <c r="H65" i="9"/>
  <c r="E65" i="9" s="1"/>
  <c r="G65" i="9"/>
  <c r="F65" i="9"/>
  <c r="B65" i="9"/>
  <c r="H64" i="9"/>
  <c r="G64" i="9"/>
  <c r="E64" i="9" s="1"/>
  <c r="B64" i="9" s="1"/>
  <c r="F64" i="9"/>
  <c r="H63" i="9"/>
  <c r="E63" i="9" s="1"/>
  <c r="G63" i="9"/>
  <c r="F63" i="9"/>
  <c r="B63" i="9"/>
  <c r="H62" i="9"/>
  <c r="G62" i="9"/>
  <c r="E62" i="9" s="1"/>
  <c r="F62" i="9"/>
  <c r="B62" i="9"/>
  <c r="H61" i="9"/>
  <c r="G61" i="9"/>
  <c r="E61" i="9" s="1"/>
  <c r="B61" i="9" s="1"/>
  <c r="F61" i="9"/>
  <c r="H60" i="9"/>
  <c r="G60" i="9"/>
  <c r="F60" i="9"/>
  <c r="E60" i="9"/>
  <c r="B60" i="9" s="1"/>
  <c r="H59" i="9"/>
  <c r="G59" i="9"/>
  <c r="E59" i="9" s="1"/>
  <c r="B59" i="9" s="1"/>
  <c r="F59" i="9"/>
  <c r="H58" i="9"/>
  <c r="G58" i="9"/>
  <c r="F58" i="9"/>
  <c r="E58" i="9"/>
  <c r="B58" i="9" s="1"/>
  <c r="H57" i="9"/>
  <c r="G57" i="9"/>
  <c r="F57" i="9"/>
  <c r="E57" i="9"/>
  <c r="B57" i="9" s="1"/>
  <c r="H56" i="9"/>
  <c r="E56" i="9" s="1"/>
  <c r="B56" i="9" s="1"/>
  <c r="G56" i="9"/>
  <c r="F56" i="9"/>
  <c r="H55" i="9"/>
  <c r="E55" i="9" s="1"/>
  <c r="G55" i="9"/>
  <c r="F55" i="9"/>
  <c r="H54" i="9"/>
  <c r="G54" i="9"/>
  <c r="F54" i="9"/>
  <c r="H53" i="9"/>
  <c r="E53" i="9" s="1"/>
  <c r="G53" i="9"/>
  <c r="F53" i="9"/>
  <c r="B53" i="9" s="1"/>
  <c r="H52" i="9"/>
  <c r="G52" i="9"/>
  <c r="E52" i="9" s="1"/>
  <c r="F52" i="9"/>
  <c r="B52" i="9"/>
  <c r="H51" i="9"/>
  <c r="E51" i="9" s="1"/>
  <c r="B51" i="9" s="1"/>
  <c r="G51" i="9"/>
  <c r="F51" i="9"/>
  <c r="H50" i="9"/>
  <c r="G50" i="9"/>
  <c r="E50" i="9" s="1"/>
  <c r="F50" i="9"/>
  <c r="B50" i="9"/>
  <c r="H49" i="9"/>
  <c r="G49" i="9"/>
  <c r="E49" i="9" s="1"/>
  <c r="B49" i="9" s="1"/>
  <c r="F49" i="9"/>
  <c r="H48" i="9"/>
  <c r="G48" i="9"/>
  <c r="E48" i="9" s="1"/>
  <c r="B48" i="9" s="1"/>
  <c r="F48" i="9"/>
  <c r="H47" i="9"/>
  <c r="G47" i="9"/>
  <c r="F47" i="9"/>
  <c r="E47" i="9"/>
  <c r="B47" i="9" s="1"/>
  <c r="H46" i="9"/>
  <c r="G46" i="9"/>
  <c r="E46" i="9" s="1"/>
  <c r="B46" i="9" s="1"/>
  <c r="F46" i="9"/>
  <c r="H45" i="9"/>
  <c r="G45" i="9"/>
  <c r="F45" i="9"/>
  <c r="H44" i="9"/>
  <c r="E44" i="9" s="1"/>
  <c r="B44" i="9" s="1"/>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E35" i="9" s="1"/>
  <c r="B35" i="9" s="1"/>
  <c r="F35" i="9"/>
  <c r="H34" i="9"/>
  <c r="G34" i="9"/>
  <c r="F34" i="9"/>
  <c r="E34" i="9"/>
  <c r="B34" i="9" s="1"/>
  <c r="H33" i="9"/>
  <c r="G33" i="9"/>
  <c r="F33" i="9"/>
  <c r="E33" i="9"/>
  <c r="B33" i="9" s="1"/>
  <c r="H32" i="9"/>
  <c r="E32" i="9" s="1"/>
  <c r="B32" i="9" s="1"/>
  <c r="G32" i="9"/>
  <c r="F32" i="9"/>
  <c r="H31" i="9"/>
  <c r="E31" i="9" s="1"/>
  <c r="G31" i="9"/>
  <c r="F31" i="9"/>
  <c r="B31" i="9" s="1"/>
  <c r="H30" i="9"/>
  <c r="G30" i="9"/>
  <c r="F30" i="9"/>
  <c r="H29" i="9"/>
  <c r="E29" i="9" s="1"/>
  <c r="G29" i="9"/>
  <c r="F29" i="9"/>
  <c r="H28" i="9"/>
  <c r="G28" i="9"/>
  <c r="E28" i="9" s="1"/>
  <c r="F28" i="9"/>
  <c r="B28" i="9"/>
  <c r="H27" i="9"/>
  <c r="G27" i="9"/>
  <c r="E27" i="9" s="1"/>
  <c r="B27" i="9" s="1"/>
  <c r="F27" i="9"/>
  <c r="H26" i="9"/>
  <c r="G26" i="9"/>
  <c r="F26" i="9"/>
  <c r="H25" i="9"/>
  <c r="G25" i="9"/>
  <c r="F25" i="9"/>
  <c r="H24" i="9"/>
  <c r="G24" i="9"/>
  <c r="E24" i="9" s="1"/>
  <c r="B24" i="9" s="1"/>
  <c r="F24" i="9"/>
  <c r="H23" i="9"/>
  <c r="G23" i="9"/>
  <c r="E23" i="9" s="1"/>
  <c r="B23" i="9" s="1"/>
  <c r="F23" i="9"/>
  <c r="H22" i="9"/>
  <c r="G22" i="9"/>
  <c r="F22" i="9"/>
  <c r="H21" i="9"/>
  <c r="E21" i="9" s="1"/>
  <c r="B21" i="9" s="1"/>
  <c r="G21" i="9"/>
  <c r="F21" i="9"/>
  <c r="F20" i="9"/>
  <c r="F4" i="9"/>
  <c r="O3" i="9"/>
  <c r="I3" i="9"/>
  <c r="M212" i="9" s="1"/>
  <c r="H3" i="9"/>
  <c r="G3" i="9"/>
  <c r="D101" i="8"/>
  <c r="D95" i="8"/>
  <c r="C1570" i="1" s="1"/>
  <c r="D90" i="8"/>
  <c r="D85" i="8"/>
  <c r="D80" i="8"/>
  <c r="D75" i="8"/>
  <c r="D70" i="8"/>
  <c r="D65" i="8"/>
  <c r="D60" i="8"/>
  <c r="D55" i="8"/>
  <c r="D50" i="8"/>
  <c r="D44" i="8"/>
  <c r="D36" i="8"/>
  <c r="D24" i="8" s="1"/>
  <c r="C1499" i="1" s="1"/>
  <c r="G1499" i="1" s="1"/>
  <c r="D26" i="8"/>
  <c r="D18" i="8"/>
  <c r="D8" i="8"/>
  <c r="D6" i="8"/>
  <c r="E44" i="7"/>
  <c r="D44" i="7"/>
  <c r="E39" i="7"/>
  <c r="D39" i="7"/>
  <c r="E38" i="7"/>
  <c r="D38" i="7"/>
  <c r="E30" i="7"/>
  <c r="D30" i="7"/>
  <c r="E23" i="7"/>
  <c r="D23" i="7"/>
  <c r="D22" i="7"/>
  <c r="E7" i="7"/>
  <c r="E6" i="7" s="1"/>
  <c r="D7" i="7"/>
  <c r="D6" i="7" s="1"/>
  <c r="D5" i="7" s="1"/>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1333" i="1" s="1"/>
  <c r="G1333" i="1" s="1"/>
  <c r="D39" i="6"/>
  <c r="F38" i="6"/>
  <c r="F37" i="6"/>
  <c r="F36" i="6"/>
  <c r="E36" i="6"/>
  <c r="D36" i="6"/>
  <c r="F34" i="6"/>
  <c r="F33" i="6"/>
  <c r="F32" i="6"/>
  <c r="F31" i="6"/>
  <c r="F30" i="6"/>
  <c r="F29" i="6"/>
  <c r="F28" i="6"/>
  <c r="E28" i="6"/>
  <c r="D28" i="6"/>
  <c r="F27" i="6"/>
  <c r="F26" i="6"/>
  <c r="F25" i="6"/>
  <c r="F24" i="6"/>
  <c r="F23" i="6"/>
  <c r="E22" i="6"/>
  <c r="D22" i="6"/>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E245" i="5" s="1"/>
  <c r="D1222" i="1" s="1"/>
  <c r="D246" i="5"/>
  <c r="D245" i="5" s="1"/>
  <c r="F245" i="5"/>
  <c r="F244" i="5"/>
  <c r="F243" i="5"/>
  <c r="F242" i="5"/>
  <c r="E242" i="5"/>
  <c r="D242" i="5"/>
  <c r="F241" i="5"/>
  <c r="F240" i="5"/>
  <c r="F239" i="5"/>
  <c r="E239" i="5"/>
  <c r="D239" i="5"/>
  <c r="D238" i="5" s="1"/>
  <c r="F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F198" i="5"/>
  <c r="E198" i="5"/>
  <c r="E190" i="5" s="1"/>
  <c r="H291" i="9" s="1"/>
  <c r="D198" i="5"/>
  <c r="F197" i="5"/>
  <c r="F196" i="5"/>
  <c r="F195" i="5"/>
  <c r="F194" i="5"/>
  <c r="F193" i="5"/>
  <c r="F192" i="5"/>
  <c r="E191" i="5"/>
  <c r="D191" i="5"/>
  <c r="F189" i="5"/>
  <c r="F188" i="5"/>
  <c r="F187" i="5"/>
  <c r="F186" i="5"/>
  <c r="F185" i="5"/>
  <c r="F184" i="5"/>
  <c r="F183" i="5"/>
  <c r="F182" i="5"/>
  <c r="F181" i="5"/>
  <c r="F180" i="5"/>
  <c r="E180" i="5"/>
  <c r="D180" i="5"/>
  <c r="F179" i="5"/>
  <c r="F178" i="5"/>
  <c r="F177"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E79" i="5"/>
  <c r="D79" i="5"/>
  <c r="F79" i="5" s="1"/>
  <c r="F78" i="5"/>
  <c r="E78" i="5"/>
  <c r="D78"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599" i="1" s="1"/>
  <c r="D605" i="4"/>
  <c r="F604" i="4"/>
  <c r="E603" i="4"/>
  <c r="H142" i="9" s="1"/>
  <c r="D603" i="4"/>
  <c r="G142" i="9" s="1"/>
  <c r="E142" i="9" s="1"/>
  <c r="B142"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E580" i="4"/>
  <c r="F579" i="4"/>
  <c r="F578" i="4"/>
  <c r="E577" i="4"/>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F473"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E418" i="4"/>
  <c r="D418" i="4"/>
  <c r="F418" i="4" s="1"/>
  <c r="E417" i="4"/>
  <c r="D417" i="4"/>
  <c r="E416" i="4"/>
  <c r="D416" i="4"/>
  <c r="F416"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D363" i="4" s="1"/>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2" i="4" s="1"/>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c r="F224" i="4" s="1"/>
  <c r="F223" i="4"/>
  <c r="F222" i="4"/>
  <c r="F221" i="4"/>
  <c r="F220" i="4"/>
  <c r="E219" i="4"/>
  <c r="D219" i="4"/>
  <c r="F219" i="4" s="1"/>
  <c r="F218" i="4"/>
  <c r="F217" i="4"/>
  <c r="E216" i="4"/>
  <c r="D216" i="4"/>
  <c r="F216" i="4" s="1"/>
  <c r="E215" i="4"/>
  <c r="F214" i="4"/>
  <c r="F213" i="4"/>
  <c r="F212" i="4"/>
  <c r="F211" i="4"/>
  <c r="E210" i="4"/>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F45" i="4"/>
  <c r="E45" i="4"/>
  <c r="D45" i="4"/>
  <c r="F44" i="4"/>
  <c r="E44" i="4"/>
  <c r="D44" i="4"/>
  <c r="F43" i="4"/>
  <c r="F42" i="4"/>
  <c r="F41" i="4"/>
  <c r="F40" i="4"/>
  <c r="E40" i="4"/>
  <c r="E7" i="4" s="1"/>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H1576" i="1"/>
  <c r="G1576" i="1"/>
  <c r="C1576" i="1"/>
  <c r="H1575" i="1"/>
  <c r="G1575" i="1"/>
  <c r="C1575" i="1"/>
  <c r="C1574" i="1"/>
  <c r="H1574" i="1" s="1"/>
  <c r="H1573" i="1"/>
  <c r="G1573" i="1"/>
  <c r="C1573" i="1"/>
  <c r="H1572" i="1"/>
  <c r="G1572" i="1"/>
  <c r="C1572" i="1"/>
  <c r="H1571" i="1"/>
  <c r="G1571" i="1"/>
  <c r="C1571" i="1"/>
  <c r="H1569" i="1"/>
  <c r="G1569" i="1"/>
  <c r="C1569" i="1"/>
  <c r="H1568" i="1"/>
  <c r="G1568" i="1"/>
  <c r="C1568" i="1"/>
  <c r="H1567" i="1"/>
  <c r="G1567" i="1"/>
  <c r="C1567" i="1"/>
  <c r="C1566" i="1"/>
  <c r="H1566" i="1" s="1"/>
  <c r="H1565" i="1"/>
  <c r="G1565" i="1"/>
  <c r="C1565" i="1"/>
  <c r="H1564" i="1"/>
  <c r="G1564" i="1"/>
  <c r="C1564" i="1"/>
  <c r="H1563" i="1"/>
  <c r="G1563" i="1"/>
  <c r="C1563" i="1"/>
  <c r="C1562" i="1"/>
  <c r="H1562" i="1" s="1"/>
  <c r="H1561" i="1"/>
  <c r="G1561" i="1"/>
  <c r="C1561" i="1"/>
  <c r="H1560" i="1"/>
  <c r="G1560" i="1"/>
  <c r="C1560" i="1"/>
  <c r="H1559" i="1"/>
  <c r="G1559" i="1"/>
  <c r="C1559" i="1"/>
  <c r="C1558" i="1"/>
  <c r="H1558" i="1" s="1"/>
  <c r="H1557" i="1"/>
  <c r="G1557" i="1"/>
  <c r="C1557" i="1"/>
  <c r="H1556" i="1"/>
  <c r="G1556" i="1"/>
  <c r="C1556" i="1"/>
  <c r="H1555" i="1"/>
  <c r="G1555" i="1"/>
  <c r="C1555" i="1"/>
  <c r="C1554" i="1"/>
  <c r="H1554" i="1" s="1"/>
  <c r="H1553" i="1"/>
  <c r="G1553" i="1"/>
  <c r="C1553" i="1"/>
  <c r="H1552" i="1"/>
  <c r="G1552" i="1"/>
  <c r="C1552" i="1"/>
  <c r="H1551" i="1"/>
  <c r="G1551" i="1"/>
  <c r="C1551" i="1"/>
  <c r="C1550" i="1"/>
  <c r="H1550" i="1" s="1"/>
  <c r="H1549" i="1"/>
  <c r="G1549" i="1"/>
  <c r="C1549" i="1"/>
  <c r="H1548" i="1"/>
  <c r="G1548" i="1"/>
  <c r="C1548" i="1"/>
  <c r="H1547" i="1"/>
  <c r="G1547" i="1"/>
  <c r="C1547" i="1"/>
  <c r="C1546" i="1"/>
  <c r="H1546" i="1" s="1"/>
  <c r="H1545" i="1"/>
  <c r="G1545" i="1"/>
  <c r="C1545" i="1"/>
  <c r="H1544" i="1"/>
  <c r="G1544" i="1"/>
  <c r="C1544" i="1"/>
  <c r="H1543" i="1"/>
  <c r="G1543" i="1"/>
  <c r="C1543" i="1"/>
  <c r="C1542" i="1"/>
  <c r="H1542" i="1" s="1"/>
  <c r="H1541" i="1"/>
  <c r="G1541" i="1"/>
  <c r="C1541" i="1"/>
  <c r="H1540" i="1"/>
  <c r="G1540" i="1"/>
  <c r="C1540" i="1"/>
  <c r="H1539" i="1"/>
  <c r="G1539" i="1"/>
  <c r="C1539" i="1"/>
  <c r="C1538" i="1"/>
  <c r="H1538" i="1" s="1"/>
  <c r="H1537" i="1"/>
  <c r="G1537" i="1"/>
  <c r="C1537" i="1"/>
  <c r="H1536" i="1"/>
  <c r="G1536" i="1"/>
  <c r="C1536" i="1"/>
  <c r="H1535" i="1"/>
  <c r="G1535" i="1"/>
  <c r="C1535" i="1"/>
  <c r="C1534" i="1"/>
  <c r="H1534" i="1" s="1"/>
  <c r="H1533" i="1"/>
  <c r="G1533" i="1"/>
  <c r="C1533" i="1"/>
  <c r="H1532" i="1"/>
  <c r="G1532" i="1"/>
  <c r="C1532" i="1"/>
  <c r="H1531" i="1"/>
  <c r="G1531" i="1"/>
  <c r="C1531" i="1"/>
  <c r="C1530" i="1"/>
  <c r="H1530" i="1" s="1"/>
  <c r="H1529" i="1"/>
  <c r="G1529" i="1"/>
  <c r="C1529" i="1"/>
  <c r="H1528" i="1"/>
  <c r="G1528" i="1"/>
  <c r="C1528" i="1"/>
  <c r="H1527" i="1"/>
  <c r="G1527" i="1"/>
  <c r="C1527" i="1"/>
  <c r="C1526" i="1"/>
  <c r="H1526" i="1" s="1"/>
  <c r="H1525" i="1"/>
  <c r="G1525" i="1"/>
  <c r="C1525" i="1"/>
  <c r="H1523" i="1"/>
  <c r="G1523" i="1"/>
  <c r="C1523" i="1"/>
  <c r="C1522" i="1"/>
  <c r="H1522" i="1" s="1"/>
  <c r="H1521" i="1"/>
  <c r="G1521" i="1"/>
  <c r="C1521" i="1"/>
  <c r="H1520" i="1"/>
  <c r="G1520" i="1"/>
  <c r="C1520" i="1"/>
  <c r="H1519" i="1"/>
  <c r="G1519" i="1"/>
  <c r="C1519" i="1"/>
  <c r="H1516" i="1"/>
  <c r="G1516" i="1"/>
  <c r="C1516" i="1"/>
  <c r="H1515" i="1"/>
  <c r="G1515" i="1"/>
  <c r="C1515" i="1"/>
  <c r="C1514" i="1"/>
  <c r="H1514" i="1" s="1"/>
  <c r="H1513" i="1"/>
  <c r="G1513" i="1"/>
  <c r="C1513" i="1"/>
  <c r="H1512" i="1"/>
  <c r="G1512" i="1"/>
  <c r="C1512" i="1"/>
  <c r="H1511" i="1"/>
  <c r="G1511" i="1"/>
  <c r="C1511" i="1"/>
  <c r="C1510" i="1"/>
  <c r="H1510" i="1" s="1"/>
  <c r="H1509" i="1"/>
  <c r="G1509" i="1"/>
  <c r="C1509" i="1"/>
  <c r="H1508" i="1"/>
  <c r="G1508" i="1"/>
  <c r="C1508" i="1"/>
  <c r="H1507" i="1"/>
  <c r="G1507" i="1"/>
  <c r="C1507" i="1"/>
  <c r="C1506" i="1"/>
  <c r="H1506" i="1" s="1"/>
  <c r="H1505" i="1"/>
  <c r="G1505" i="1"/>
  <c r="C1505" i="1"/>
  <c r="H1504" i="1"/>
  <c r="G1504" i="1"/>
  <c r="C1504" i="1"/>
  <c r="H1503" i="1"/>
  <c r="G1503" i="1"/>
  <c r="C1503" i="1"/>
  <c r="C1502" i="1"/>
  <c r="H1502" i="1" s="1"/>
  <c r="H1501" i="1"/>
  <c r="G1501" i="1"/>
  <c r="C1501" i="1"/>
  <c r="H1500" i="1"/>
  <c r="G1500" i="1"/>
  <c r="C1500" i="1"/>
  <c r="C1498" i="1"/>
  <c r="H1498" i="1" s="1"/>
  <c r="H1497" i="1"/>
  <c r="G1497" i="1"/>
  <c r="C1497" i="1"/>
  <c r="H1496" i="1"/>
  <c r="G1496" i="1"/>
  <c r="C1496" i="1"/>
  <c r="H1495" i="1"/>
  <c r="G1495" i="1"/>
  <c r="C1495" i="1"/>
  <c r="C1494" i="1"/>
  <c r="H1494" i="1" s="1"/>
  <c r="H1493" i="1"/>
  <c r="G1493" i="1"/>
  <c r="C1493" i="1"/>
  <c r="H1492" i="1"/>
  <c r="G1492" i="1"/>
  <c r="C1492" i="1"/>
  <c r="H1491" i="1"/>
  <c r="G1491" i="1"/>
  <c r="C1491" i="1"/>
  <c r="C1490" i="1"/>
  <c r="H1490" i="1" s="1"/>
  <c r="H1489" i="1"/>
  <c r="G1489" i="1"/>
  <c r="C1489" i="1"/>
  <c r="H1488" i="1"/>
  <c r="G1488" i="1"/>
  <c r="C1488" i="1"/>
  <c r="H1487" i="1"/>
  <c r="G1487" i="1"/>
  <c r="C1487" i="1"/>
  <c r="C1486" i="1"/>
  <c r="H1486" i="1" s="1"/>
  <c r="H1485" i="1"/>
  <c r="G1485" i="1"/>
  <c r="C1485" i="1"/>
  <c r="H1484" i="1"/>
  <c r="G1484" i="1"/>
  <c r="C1484" i="1"/>
  <c r="H1483" i="1"/>
  <c r="G1483" i="1"/>
  <c r="C1483" i="1"/>
  <c r="C1482" i="1"/>
  <c r="H1482" i="1" s="1"/>
  <c r="H1481" i="1"/>
  <c r="G1481" i="1"/>
  <c r="C1481" i="1"/>
  <c r="H1480" i="1"/>
  <c r="G1480" i="1"/>
  <c r="C1480" i="1"/>
  <c r="J1479" i="1"/>
  <c r="D1479" i="1"/>
  <c r="C1479" i="1"/>
  <c r="H1479" i="1" s="1"/>
  <c r="G1478" i="1"/>
  <c r="D1478" i="1"/>
  <c r="J1478" i="1" s="1"/>
  <c r="C1478" i="1"/>
  <c r="H1478" i="1" s="1"/>
  <c r="J1477" i="1"/>
  <c r="D1477" i="1"/>
  <c r="C1477" i="1"/>
  <c r="H1477" i="1" s="1"/>
  <c r="G1476" i="1"/>
  <c r="I1476" i="1" s="1"/>
  <c r="D1476" i="1"/>
  <c r="J1476" i="1" s="1"/>
  <c r="C1476" i="1"/>
  <c r="H1476" i="1" s="1"/>
  <c r="H1475" i="1"/>
  <c r="G1475" i="1"/>
  <c r="D1475" i="1"/>
  <c r="C1475" i="1"/>
  <c r="D1474" i="1"/>
  <c r="C1474" i="1"/>
  <c r="J1474" i="1" s="1"/>
  <c r="J1473" i="1"/>
  <c r="H1473" i="1"/>
  <c r="G1473" i="1"/>
  <c r="I1473" i="1" s="1"/>
  <c r="D1473" i="1"/>
  <c r="C1473" i="1"/>
  <c r="D1472" i="1"/>
  <c r="C1472" i="1"/>
  <c r="J1472" i="1" s="1"/>
  <c r="J1471" i="1"/>
  <c r="H1471" i="1"/>
  <c r="G1471" i="1"/>
  <c r="D1471" i="1"/>
  <c r="C1471" i="1"/>
  <c r="G1470" i="1"/>
  <c r="D1470" i="1"/>
  <c r="C1470" i="1"/>
  <c r="H1470" i="1" s="1"/>
  <c r="D1469" i="1"/>
  <c r="J1468" i="1"/>
  <c r="D1468" i="1"/>
  <c r="C1468" i="1"/>
  <c r="H1468" i="1" s="1"/>
  <c r="G1467" i="1"/>
  <c r="D1467" i="1"/>
  <c r="J1467" i="1" s="1"/>
  <c r="C1467" i="1"/>
  <c r="H1467" i="1" s="1"/>
  <c r="J1466" i="1"/>
  <c r="D1466" i="1"/>
  <c r="C1466" i="1"/>
  <c r="H1466" i="1" s="1"/>
  <c r="G1465" i="1"/>
  <c r="D1465" i="1"/>
  <c r="J1465" i="1" s="1"/>
  <c r="C1465" i="1"/>
  <c r="H1465" i="1" s="1"/>
  <c r="J1464" i="1"/>
  <c r="D1464" i="1"/>
  <c r="C1464" i="1"/>
  <c r="H1464" i="1" s="1"/>
  <c r="G1463" i="1"/>
  <c r="D1463" i="1"/>
  <c r="J1463" i="1" s="1"/>
  <c r="C1463" i="1"/>
  <c r="H1463" i="1" s="1"/>
  <c r="J1462" i="1"/>
  <c r="D1462" i="1"/>
  <c r="C1462" i="1"/>
  <c r="H1462" i="1" s="1"/>
  <c r="D1461" i="1"/>
  <c r="C1461" i="1"/>
  <c r="H1461" i="1" s="1"/>
  <c r="J1460" i="1"/>
  <c r="H1460" i="1"/>
  <c r="G1460" i="1"/>
  <c r="I1460" i="1" s="1"/>
  <c r="D1460" i="1"/>
  <c r="C1460" i="1"/>
  <c r="D1459" i="1"/>
  <c r="C1459" i="1"/>
  <c r="J1459" i="1" s="1"/>
  <c r="J1458" i="1"/>
  <c r="H1458" i="1"/>
  <c r="G1458" i="1"/>
  <c r="D1458" i="1"/>
  <c r="C1458" i="1"/>
  <c r="D1457" i="1"/>
  <c r="C1457" i="1"/>
  <c r="J1457" i="1" s="1"/>
  <c r="J1456" i="1"/>
  <c r="H1456" i="1"/>
  <c r="G1456" i="1"/>
  <c r="D1456" i="1"/>
  <c r="C1456" i="1"/>
  <c r="D1455" i="1"/>
  <c r="C1455" i="1"/>
  <c r="J1455" i="1" s="1"/>
  <c r="D1454" i="1"/>
  <c r="C1454" i="1"/>
  <c r="H1454" i="1" s="1"/>
  <c r="C1453" i="1"/>
  <c r="G1452" i="1"/>
  <c r="I1452" i="1" s="1"/>
  <c r="D1452" i="1"/>
  <c r="J1452" i="1" s="1"/>
  <c r="C1452" i="1"/>
  <c r="H1452" i="1" s="1"/>
  <c r="J1451" i="1"/>
  <c r="D1451" i="1"/>
  <c r="C1451" i="1"/>
  <c r="H1451" i="1" s="1"/>
  <c r="G1450" i="1"/>
  <c r="D1450" i="1"/>
  <c r="J1450" i="1" s="1"/>
  <c r="C1450" i="1"/>
  <c r="H1450" i="1" s="1"/>
  <c r="J1449" i="1"/>
  <c r="D1449" i="1"/>
  <c r="C1449" i="1"/>
  <c r="H1449" i="1" s="1"/>
  <c r="G1448" i="1"/>
  <c r="I1448" i="1" s="1"/>
  <c r="D1448" i="1"/>
  <c r="J1448" i="1" s="1"/>
  <c r="C1448" i="1"/>
  <c r="H1448" i="1" s="1"/>
  <c r="J1447" i="1"/>
  <c r="D1447" i="1"/>
  <c r="C1447" i="1"/>
  <c r="H1447" i="1" s="1"/>
  <c r="G1446" i="1"/>
  <c r="D1446" i="1"/>
  <c r="J1446" i="1" s="1"/>
  <c r="C1446" i="1"/>
  <c r="H1446" i="1" s="1"/>
  <c r="J1445" i="1"/>
  <c r="H1445" i="1"/>
  <c r="G1445" i="1"/>
  <c r="D1445" i="1"/>
  <c r="C1445" i="1"/>
  <c r="D1444" i="1"/>
  <c r="J1444" i="1" s="1"/>
  <c r="C1444" i="1"/>
  <c r="H1444" i="1" s="1"/>
  <c r="J1443" i="1"/>
  <c r="I1443" i="1"/>
  <c r="H1443" i="1"/>
  <c r="G1443" i="1"/>
  <c r="D1443" i="1"/>
  <c r="C1443" i="1"/>
  <c r="D1442" i="1"/>
  <c r="J1442" i="1" s="1"/>
  <c r="C1442" i="1"/>
  <c r="H1442" i="1" s="1"/>
  <c r="J1441" i="1"/>
  <c r="I1441" i="1"/>
  <c r="H1441" i="1"/>
  <c r="G1441" i="1"/>
  <c r="D1441" i="1"/>
  <c r="C1441" i="1"/>
  <c r="D1440" i="1"/>
  <c r="J1440" i="1" s="1"/>
  <c r="C1440" i="1"/>
  <c r="H1440" i="1" s="1"/>
  <c r="J1439" i="1"/>
  <c r="I1439" i="1"/>
  <c r="H1439" i="1"/>
  <c r="G1439" i="1"/>
  <c r="D1439" i="1"/>
  <c r="C1439" i="1"/>
  <c r="H1438" i="1"/>
  <c r="G1438" i="1"/>
  <c r="D1438" i="1"/>
  <c r="C1438" i="1"/>
  <c r="D1437" i="1"/>
  <c r="C1437" i="1"/>
  <c r="D1434" i="1"/>
  <c r="C1434" i="1"/>
  <c r="H1433" i="1"/>
  <c r="G1433" i="1"/>
  <c r="D1433" i="1"/>
  <c r="C1433" i="1"/>
  <c r="H1432" i="1"/>
  <c r="G1432" i="1"/>
  <c r="D1432" i="1"/>
  <c r="C1432" i="1"/>
  <c r="D1431" i="1"/>
  <c r="C1431" i="1"/>
  <c r="H1430" i="1"/>
  <c r="G1430" i="1"/>
  <c r="D1430" i="1"/>
  <c r="C1430" i="1"/>
  <c r="H1429" i="1"/>
  <c r="G1429" i="1"/>
  <c r="D1429" i="1"/>
  <c r="C1429" i="1"/>
  <c r="D1428" i="1"/>
  <c r="C1428" i="1"/>
  <c r="H1427" i="1"/>
  <c r="G1427" i="1"/>
  <c r="D1427" i="1"/>
  <c r="C1427" i="1"/>
  <c r="H1426" i="1"/>
  <c r="G1426" i="1"/>
  <c r="D1426" i="1"/>
  <c r="C1426" i="1"/>
  <c r="D1425" i="1"/>
  <c r="C1425" i="1"/>
  <c r="C1424" i="1"/>
  <c r="C1423" i="1"/>
  <c r="D1422" i="1"/>
  <c r="C1422" i="1"/>
  <c r="H1421" i="1"/>
  <c r="G1421" i="1"/>
  <c r="D1421" i="1"/>
  <c r="C1421" i="1"/>
  <c r="H1420" i="1"/>
  <c r="G1420" i="1"/>
  <c r="D1420" i="1"/>
  <c r="C1420" i="1"/>
  <c r="D1419" i="1"/>
  <c r="C1419" i="1"/>
  <c r="H1418" i="1"/>
  <c r="G1418" i="1"/>
  <c r="D1418" i="1"/>
  <c r="C1418" i="1"/>
  <c r="H1417" i="1"/>
  <c r="G1417" i="1"/>
  <c r="D1417" i="1"/>
  <c r="C1417" i="1"/>
  <c r="D1416" i="1"/>
  <c r="C1416" i="1"/>
  <c r="H1415" i="1"/>
  <c r="G1415" i="1"/>
  <c r="D1415" i="1"/>
  <c r="C1415" i="1"/>
  <c r="H1414" i="1"/>
  <c r="G1414" i="1"/>
  <c r="D1414" i="1"/>
  <c r="C1414" i="1"/>
  <c r="D1413" i="1"/>
  <c r="C1413" i="1"/>
  <c r="H1412" i="1"/>
  <c r="G1412" i="1"/>
  <c r="D1412" i="1"/>
  <c r="C1412" i="1"/>
  <c r="H1411" i="1"/>
  <c r="G1411" i="1"/>
  <c r="D1411" i="1"/>
  <c r="C1411" i="1"/>
  <c r="D1410" i="1"/>
  <c r="C1410" i="1"/>
  <c r="H1409" i="1"/>
  <c r="G1409" i="1"/>
  <c r="D1409" i="1"/>
  <c r="C1409" i="1"/>
  <c r="D1407" i="1"/>
  <c r="C1407" i="1"/>
  <c r="H1406" i="1"/>
  <c r="G1406" i="1"/>
  <c r="D1406" i="1"/>
  <c r="C1406" i="1"/>
  <c r="H1405" i="1"/>
  <c r="G1405" i="1"/>
  <c r="D1405" i="1"/>
  <c r="C1405" i="1"/>
  <c r="D1404" i="1"/>
  <c r="C1404" i="1"/>
  <c r="H1403" i="1"/>
  <c r="G1403" i="1"/>
  <c r="D1403" i="1"/>
  <c r="C1403" i="1"/>
  <c r="H1402" i="1"/>
  <c r="G1402" i="1"/>
  <c r="D1402" i="1"/>
  <c r="C1402" i="1"/>
  <c r="D1401" i="1"/>
  <c r="C1401" i="1"/>
  <c r="H1400" i="1"/>
  <c r="G1400" i="1"/>
  <c r="D1400" i="1"/>
  <c r="C1400" i="1"/>
  <c r="H1399" i="1"/>
  <c r="G1399" i="1"/>
  <c r="D1399" i="1"/>
  <c r="C1399" i="1"/>
  <c r="D1398" i="1"/>
  <c r="C1398" i="1"/>
  <c r="H1397" i="1"/>
  <c r="G1397" i="1"/>
  <c r="D1397" i="1"/>
  <c r="C1397" i="1"/>
  <c r="H1396" i="1"/>
  <c r="G1396" i="1"/>
  <c r="D1396" i="1"/>
  <c r="C1396" i="1"/>
  <c r="D1395" i="1"/>
  <c r="C1395" i="1"/>
  <c r="H1394" i="1"/>
  <c r="G1394" i="1"/>
  <c r="D1394" i="1"/>
  <c r="C1394" i="1"/>
  <c r="H1393" i="1"/>
  <c r="G1393" i="1"/>
  <c r="D1393" i="1"/>
  <c r="C1393" i="1"/>
  <c r="D1392" i="1"/>
  <c r="C1392" i="1"/>
  <c r="H1391" i="1"/>
  <c r="G1391" i="1"/>
  <c r="D1391" i="1"/>
  <c r="C1391" i="1"/>
  <c r="H1390" i="1"/>
  <c r="G1390" i="1"/>
  <c r="D1390" i="1"/>
  <c r="C1390" i="1"/>
  <c r="D1389" i="1"/>
  <c r="C1389" i="1"/>
  <c r="H1388" i="1"/>
  <c r="G1388" i="1"/>
  <c r="D1388" i="1"/>
  <c r="C1388" i="1"/>
  <c r="H1387" i="1"/>
  <c r="G1387" i="1"/>
  <c r="D1387" i="1"/>
  <c r="C1387" i="1"/>
  <c r="D1386" i="1"/>
  <c r="C1386" i="1"/>
  <c r="H1385" i="1"/>
  <c r="G1385" i="1"/>
  <c r="D1385" i="1"/>
  <c r="C1385" i="1"/>
  <c r="H1384" i="1"/>
  <c r="G1384" i="1"/>
  <c r="D1384" i="1"/>
  <c r="C1384" i="1"/>
  <c r="D1383" i="1"/>
  <c r="H1382" i="1"/>
  <c r="G1382" i="1"/>
  <c r="D1382" i="1"/>
  <c r="C1382" i="1"/>
  <c r="H1381" i="1"/>
  <c r="G1381" i="1"/>
  <c r="D1381" i="1"/>
  <c r="C1381" i="1"/>
  <c r="D1380" i="1"/>
  <c r="C1380" i="1"/>
  <c r="H1379" i="1"/>
  <c r="G1379" i="1"/>
  <c r="D1379" i="1"/>
  <c r="C1379" i="1"/>
  <c r="H1378" i="1"/>
  <c r="G1378" i="1"/>
  <c r="D1378" i="1"/>
  <c r="C1378" i="1"/>
  <c r="D1377" i="1"/>
  <c r="C1377" i="1"/>
  <c r="H1376" i="1"/>
  <c r="G1376" i="1"/>
  <c r="D1376" i="1"/>
  <c r="C1376" i="1"/>
  <c r="H1375" i="1"/>
  <c r="G1375" i="1"/>
  <c r="D1375" i="1"/>
  <c r="C1375" i="1"/>
  <c r="D1374" i="1"/>
  <c r="C1374" i="1"/>
  <c r="H1373" i="1"/>
  <c r="G1373" i="1"/>
  <c r="D1373" i="1"/>
  <c r="C1373" i="1"/>
  <c r="H1372" i="1"/>
  <c r="G1372" i="1"/>
  <c r="D1372" i="1"/>
  <c r="C1372" i="1"/>
  <c r="D1371" i="1"/>
  <c r="C1371" i="1"/>
  <c r="H1370" i="1"/>
  <c r="G1370" i="1"/>
  <c r="D1370" i="1"/>
  <c r="C1370" i="1"/>
  <c r="H1369" i="1"/>
  <c r="G1369" i="1"/>
  <c r="D1369" i="1"/>
  <c r="C1369" i="1"/>
  <c r="D1368" i="1"/>
  <c r="C1368" i="1"/>
  <c r="H1367" i="1"/>
  <c r="G1367" i="1"/>
  <c r="D1367" i="1"/>
  <c r="C1367" i="1"/>
  <c r="H1366" i="1"/>
  <c r="G1366" i="1"/>
  <c r="D1366" i="1"/>
  <c r="C1366" i="1"/>
  <c r="D1365" i="1"/>
  <c r="C1365" i="1"/>
  <c r="H1364" i="1"/>
  <c r="G1364" i="1"/>
  <c r="D1364" i="1"/>
  <c r="C1364" i="1"/>
  <c r="H1363" i="1"/>
  <c r="G1363" i="1"/>
  <c r="D1363" i="1"/>
  <c r="C1363" i="1"/>
  <c r="D1362" i="1"/>
  <c r="C1362" i="1"/>
  <c r="G1362" i="1" s="1"/>
  <c r="H1361" i="1"/>
  <c r="G1361" i="1"/>
  <c r="D1361" i="1"/>
  <c r="C1361" i="1"/>
  <c r="H1360" i="1"/>
  <c r="G1360" i="1"/>
  <c r="D1360" i="1"/>
  <c r="C1360" i="1"/>
  <c r="D1359" i="1"/>
  <c r="C1359" i="1"/>
  <c r="G1359" i="1" s="1"/>
  <c r="H1358" i="1"/>
  <c r="G1358" i="1"/>
  <c r="D1358" i="1"/>
  <c r="C1358" i="1"/>
  <c r="H1357" i="1"/>
  <c r="G1357" i="1"/>
  <c r="D1357" i="1"/>
  <c r="C1357" i="1"/>
  <c r="H1356" i="1"/>
  <c r="D1356" i="1"/>
  <c r="C1356" i="1"/>
  <c r="G1356" i="1" s="1"/>
  <c r="H1355" i="1"/>
  <c r="G1355" i="1"/>
  <c r="D1355" i="1"/>
  <c r="C1355" i="1"/>
  <c r="H1354" i="1"/>
  <c r="G1354" i="1"/>
  <c r="D1354" i="1"/>
  <c r="C1354" i="1"/>
  <c r="H1353" i="1"/>
  <c r="D1353" i="1"/>
  <c r="C1353" i="1"/>
  <c r="G1353" i="1" s="1"/>
  <c r="H1352" i="1"/>
  <c r="G1352" i="1"/>
  <c r="D1352" i="1"/>
  <c r="C1352" i="1"/>
  <c r="H1351" i="1"/>
  <c r="G1351" i="1"/>
  <c r="D1351" i="1"/>
  <c r="C1351" i="1"/>
  <c r="D1350" i="1"/>
  <c r="C1350" i="1"/>
  <c r="G1350" i="1" s="1"/>
  <c r="H1349" i="1"/>
  <c r="G1349" i="1"/>
  <c r="D1349" i="1"/>
  <c r="C1349" i="1"/>
  <c r="H1348" i="1"/>
  <c r="G1348" i="1"/>
  <c r="D1348" i="1"/>
  <c r="C1348" i="1"/>
  <c r="D1347" i="1"/>
  <c r="C1347" i="1"/>
  <c r="G1347" i="1" s="1"/>
  <c r="H1346" i="1"/>
  <c r="G1346" i="1"/>
  <c r="D1346" i="1"/>
  <c r="C1346" i="1"/>
  <c r="H1345" i="1"/>
  <c r="G1345" i="1"/>
  <c r="D1345" i="1"/>
  <c r="C1345" i="1"/>
  <c r="D1344" i="1"/>
  <c r="C1344" i="1"/>
  <c r="G1344" i="1" s="1"/>
  <c r="H1343" i="1"/>
  <c r="G1343" i="1"/>
  <c r="D1343" i="1"/>
  <c r="C1343" i="1"/>
  <c r="H1342" i="1"/>
  <c r="G1342" i="1"/>
  <c r="D1342" i="1"/>
  <c r="C1342" i="1"/>
  <c r="D1341" i="1"/>
  <c r="C1341" i="1"/>
  <c r="G1341" i="1" s="1"/>
  <c r="H1340" i="1"/>
  <c r="G1340" i="1"/>
  <c r="D1340" i="1"/>
  <c r="C1340" i="1"/>
  <c r="H1339" i="1"/>
  <c r="G1339" i="1"/>
  <c r="D1339" i="1"/>
  <c r="C1339" i="1"/>
  <c r="H1338" i="1"/>
  <c r="D1338" i="1"/>
  <c r="C1338" i="1"/>
  <c r="G1338" i="1" s="1"/>
  <c r="H1337" i="1"/>
  <c r="G1337" i="1"/>
  <c r="D1337" i="1"/>
  <c r="C1337" i="1"/>
  <c r="H1336" i="1"/>
  <c r="G1336" i="1"/>
  <c r="D1336" i="1"/>
  <c r="C1336" i="1"/>
  <c r="H1335" i="1"/>
  <c r="D1335" i="1"/>
  <c r="C1335" i="1"/>
  <c r="G1335" i="1" s="1"/>
  <c r="H1334" i="1"/>
  <c r="G1334" i="1"/>
  <c r="D1334" i="1"/>
  <c r="C1334" i="1"/>
  <c r="H1333" i="1"/>
  <c r="C1333" i="1"/>
  <c r="D1332" i="1"/>
  <c r="C1332" i="1"/>
  <c r="G1332" i="1" s="1"/>
  <c r="H1331" i="1"/>
  <c r="G1331" i="1"/>
  <c r="D1331" i="1"/>
  <c r="C1331" i="1"/>
  <c r="H1330" i="1"/>
  <c r="G1330" i="1"/>
  <c r="D1330" i="1"/>
  <c r="C1330" i="1"/>
  <c r="H1328" i="1"/>
  <c r="G1328" i="1"/>
  <c r="D1328" i="1"/>
  <c r="C1328" i="1"/>
  <c r="H1327" i="1"/>
  <c r="G1327" i="1"/>
  <c r="D1327" i="1"/>
  <c r="C1327" i="1"/>
  <c r="H1326" i="1"/>
  <c r="D1326" i="1"/>
  <c r="C1326" i="1"/>
  <c r="G1326" i="1" s="1"/>
  <c r="H1325" i="1"/>
  <c r="G1325" i="1"/>
  <c r="D1325" i="1"/>
  <c r="C1325" i="1"/>
  <c r="H1324" i="1"/>
  <c r="G1324" i="1"/>
  <c r="D1324" i="1"/>
  <c r="C1324" i="1"/>
  <c r="D1323" i="1"/>
  <c r="C1323" i="1"/>
  <c r="G1323" i="1" s="1"/>
  <c r="H1322" i="1"/>
  <c r="G1322" i="1"/>
  <c r="D1322" i="1"/>
  <c r="C1322" i="1"/>
  <c r="H1321" i="1"/>
  <c r="G1321" i="1"/>
  <c r="D1321" i="1"/>
  <c r="C1321" i="1"/>
  <c r="D1320" i="1"/>
  <c r="C1320" i="1"/>
  <c r="G1320" i="1" s="1"/>
  <c r="H1319" i="1"/>
  <c r="G1319" i="1"/>
  <c r="D1319" i="1"/>
  <c r="C1319" i="1"/>
  <c r="H1318" i="1"/>
  <c r="G1318" i="1"/>
  <c r="D1318" i="1"/>
  <c r="C1318" i="1"/>
  <c r="D1317" i="1"/>
  <c r="C1317" i="1"/>
  <c r="G1317" i="1" s="1"/>
  <c r="D1316" i="1"/>
  <c r="H1315" i="1"/>
  <c r="G1315" i="1"/>
  <c r="D1315" i="1"/>
  <c r="C1315" i="1"/>
  <c r="H1314" i="1"/>
  <c r="D1314" i="1"/>
  <c r="C1314" i="1"/>
  <c r="G1314" i="1" s="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D1233" i="1"/>
  <c r="C1233" i="1"/>
  <c r="H1233" i="1" s="1"/>
  <c r="H1232" i="1"/>
  <c r="G1232" i="1"/>
  <c r="D1232" i="1"/>
  <c r="C1232" i="1"/>
  <c r="H1231" i="1"/>
  <c r="G1231" i="1"/>
  <c r="D1231" i="1"/>
  <c r="C1231" i="1"/>
  <c r="D1230" i="1"/>
  <c r="C1230" i="1"/>
  <c r="H1230" i="1" s="1"/>
  <c r="H1229" i="1"/>
  <c r="G1229" i="1"/>
  <c r="D1229" i="1"/>
  <c r="C1229" i="1"/>
  <c r="H1228" i="1"/>
  <c r="G1228" i="1"/>
  <c r="D1228" i="1"/>
  <c r="C1228" i="1"/>
  <c r="D1227" i="1"/>
  <c r="C1227" i="1"/>
  <c r="H1227" i="1" s="1"/>
  <c r="H1226" i="1"/>
  <c r="G1226" i="1"/>
  <c r="D1226" i="1"/>
  <c r="C1226" i="1"/>
  <c r="H1225" i="1"/>
  <c r="G1225" i="1"/>
  <c r="D1225" i="1"/>
  <c r="C1225" i="1"/>
  <c r="D1224" i="1"/>
  <c r="C1224" i="1"/>
  <c r="H1224" i="1" s="1"/>
  <c r="H1223" i="1"/>
  <c r="G1223" i="1"/>
  <c r="D1223" i="1"/>
  <c r="C1223" i="1"/>
  <c r="H1222" i="1"/>
  <c r="G1222" i="1"/>
  <c r="C1222" i="1"/>
  <c r="D1221" i="1"/>
  <c r="C1221" i="1"/>
  <c r="H1221" i="1" s="1"/>
  <c r="H1220" i="1"/>
  <c r="G1220" i="1"/>
  <c r="D1220" i="1"/>
  <c r="C1220" i="1"/>
  <c r="H1219" i="1"/>
  <c r="G1219" i="1"/>
  <c r="D1219" i="1"/>
  <c r="C1219" i="1"/>
  <c r="D1218" i="1"/>
  <c r="C1218" i="1"/>
  <c r="H1218" i="1" s="1"/>
  <c r="H1217" i="1"/>
  <c r="G1217" i="1"/>
  <c r="D1217" i="1"/>
  <c r="C1217" i="1"/>
  <c r="H1216" i="1"/>
  <c r="G1216" i="1"/>
  <c r="D1216"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G1207" i="1"/>
  <c r="D1207" i="1"/>
  <c r="H1207" i="1" s="1"/>
  <c r="C1207" i="1"/>
  <c r="H1206" i="1"/>
  <c r="G1206" i="1"/>
  <c r="D1206" i="1"/>
  <c r="C1206" i="1"/>
  <c r="H1205" i="1"/>
  <c r="G1205" i="1"/>
  <c r="D1205" i="1"/>
  <c r="C1205" i="1"/>
  <c r="G1204" i="1"/>
  <c r="D1204" i="1"/>
  <c r="H1204" i="1" s="1"/>
  <c r="C1204" i="1"/>
  <c r="H1203" i="1"/>
  <c r="G1203" i="1"/>
  <c r="D1203" i="1"/>
  <c r="C1203" i="1"/>
  <c r="H1202" i="1"/>
  <c r="G1202" i="1"/>
  <c r="D1202" i="1"/>
  <c r="C1202" i="1"/>
  <c r="G1201" i="1"/>
  <c r="D1201" i="1"/>
  <c r="H1201" i="1" s="1"/>
  <c r="C1201" i="1"/>
  <c r="H1200" i="1"/>
  <c r="G1200" i="1"/>
  <c r="D1200" i="1"/>
  <c r="C1200" i="1"/>
  <c r="H1199" i="1"/>
  <c r="G1199" i="1"/>
  <c r="D1199" i="1"/>
  <c r="C1199" i="1"/>
  <c r="G1198" i="1"/>
  <c r="D1198" i="1"/>
  <c r="H1198" i="1" s="1"/>
  <c r="C1198" i="1"/>
  <c r="H1197" i="1"/>
  <c r="G1197" i="1"/>
  <c r="D1197" i="1"/>
  <c r="C1197" i="1"/>
  <c r="H1196" i="1"/>
  <c r="G1196" i="1"/>
  <c r="D1196" i="1"/>
  <c r="C1196" i="1"/>
  <c r="G1195" i="1"/>
  <c r="D1195" i="1"/>
  <c r="H1195" i="1" s="1"/>
  <c r="C1195" i="1"/>
  <c r="H1194" i="1"/>
  <c r="G1194" i="1"/>
  <c r="D1194" i="1"/>
  <c r="C1194" i="1"/>
  <c r="H1193" i="1"/>
  <c r="G1193" i="1"/>
  <c r="D1193" i="1"/>
  <c r="C1193" i="1"/>
  <c r="G1192" i="1"/>
  <c r="D1192" i="1"/>
  <c r="H1192" i="1" s="1"/>
  <c r="C1192" i="1"/>
  <c r="H1191" i="1"/>
  <c r="G1191" i="1"/>
  <c r="D1191" i="1"/>
  <c r="C1191" i="1"/>
  <c r="H1190" i="1"/>
  <c r="G1190" i="1"/>
  <c r="D1190" i="1"/>
  <c r="C1190" i="1"/>
  <c r="G1189" i="1"/>
  <c r="D1189" i="1"/>
  <c r="H1189" i="1" s="1"/>
  <c r="C1189" i="1"/>
  <c r="H1188" i="1"/>
  <c r="G1188" i="1"/>
  <c r="D1188" i="1"/>
  <c r="C1188" i="1"/>
  <c r="H1187" i="1"/>
  <c r="G1187" i="1"/>
  <c r="D1187" i="1"/>
  <c r="C1187" i="1"/>
  <c r="G1186" i="1"/>
  <c r="D1186" i="1"/>
  <c r="H1186" i="1" s="1"/>
  <c r="C1186" i="1"/>
  <c r="H1185" i="1"/>
  <c r="G1185" i="1"/>
  <c r="D1185" i="1"/>
  <c r="C1185" i="1"/>
  <c r="H1184" i="1"/>
  <c r="G1184" i="1"/>
  <c r="D1184" i="1"/>
  <c r="C1184" i="1"/>
  <c r="D1183" i="1"/>
  <c r="H1182" i="1"/>
  <c r="G1182" i="1"/>
  <c r="D1182" i="1"/>
  <c r="C1182" i="1"/>
  <c r="H1181" i="1"/>
  <c r="G1181" i="1"/>
  <c r="D1181" i="1"/>
  <c r="C1181" i="1"/>
  <c r="D1180" i="1"/>
  <c r="H1180" i="1" s="1"/>
  <c r="C1180" i="1"/>
  <c r="H1179" i="1"/>
  <c r="G1179" i="1"/>
  <c r="D1179" i="1"/>
  <c r="C1179" i="1"/>
  <c r="H1178" i="1"/>
  <c r="G1178" i="1"/>
  <c r="D1178" i="1"/>
  <c r="C1178" i="1"/>
  <c r="D1177" i="1"/>
  <c r="H1177" i="1" s="1"/>
  <c r="C1177" i="1"/>
  <c r="H1176" i="1"/>
  <c r="G1176" i="1"/>
  <c r="D1176" i="1"/>
  <c r="C1176" i="1"/>
  <c r="H1175" i="1"/>
  <c r="G1175" i="1"/>
  <c r="D1175" i="1"/>
  <c r="C1175" i="1"/>
  <c r="D1174" i="1"/>
  <c r="H1174" i="1" s="1"/>
  <c r="C1174" i="1"/>
  <c r="H1173" i="1"/>
  <c r="G1173" i="1"/>
  <c r="D1173" i="1"/>
  <c r="C1173" i="1"/>
  <c r="H1172" i="1"/>
  <c r="G1172" i="1"/>
  <c r="D1172" i="1"/>
  <c r="C1172" i="1"/>
  <c r="D1171" i="1"/>
  <c r="H1171" i="1" s="1"/>
  <c r="C1171" i="1"/>
  <c r="H1170" i="1"/>
  <c r="G1170" i="1"/>
  <c r="D1170" i="1"/>
  <c r="C1170" i="1"/>
  <c r="H1169" i="1"/>
  <c r="G1169" i="1"/>
  <c r="D1169" i="1"/>
  <c r="C1169" i="1"/>
  <c r="D1168" i="1"/>
  <c r="H1168" i="1" s="1"/>
  <c r="C1168" i="1"/>
  <c r="D1167" i="1"/>
  <c r="H1166" i="1"/>
  <c r="G1166" i="1"/>
  <c r="D1166" i="1"/>
  <c r="C1166" i="1"/>
  <c r="D1165" i="1"/>
  <c r="H1165" i="1" s="1"/>
  <c r="C1165" i="1"/>
  <c r="D1164" i="1"/>
  <c r="H1164" i="1" s="1"/>
  <c r="C1164" i="1"/>
  <c r="H1163" i="1"/>
  <c r="G1163" i="1"/>
  <c r="D1163" i="1"/>
  <c r="C1163" i="1"/>
  <c r="D1162" i="1"/>
  <c r="C1162" i="1"/>
  <c r="H1162" i="1" s="1"/>
  <c r="D1161" i="1"/>
  <c r="H1161" i="1" s="1"/>
  <c r="C1161" i="1"/>
  <c r="H1160" i="1"/>
  <c r="G1160" i="1"/>
  <c r="D1160" i="1"/>
  <c r="C1160" i="1"/>
  <c r="D1159" i="1"/>
  <c r="C1159" i="1"/>
  <c r="H1159" i="1" s="1"/>
  <c r="D1158" i="1"/>
  <c r="H1158" i="1" s="1"/>
  <c r="C1158" i="1"/>
  <c r="H1157" i="1"/>
  <c r="G1157" i="1"/>
  <c r="D1157" i="1"/>
  <c r="C1157" i="1"/>
  <c r="D1156" i="1"/>
  <c r="C1156" i="1"/>
  <c r="H1156" i="1" s="1"/>
  <c r="D1155" i="1"/>
  <c r="H1155" i="1" s="1"/>
  <c r="C1155" i="1"/>
  <c r="C1154" i="1"/>
  <c r="H1151" i="1"/>
  <c r="G1151" i="1"/>
  <c r="D1151" i="1"/>
  <c r="C1151" i="1"/>
  <c r="D1150" i="1"/>
  <c r="C1150" i="1"/>
  <c r="H1150" i="1" s="1"/>
  <c r="D1149" i="1"/>
  <c r="C1149" i="1"/>
  <c r="H1149" i="1" s="1"/>
  <c r="H1148" i="1"/>
  <c r="G1148" i="1"/>
  <c r="D1148" i="1"/>
  <c r="C1148" i="1"/>
  <c r="D1147" i="1"/>
  <c r="C1147" i="1"/>
  <c r="H1147" i="1" s="1"/>
  <c r="D1146" i="1"/>
  <c r="C1146" i="1"/>
  <c r="H1146" i="1" s="1"/>
  <c r="H1145" i="1"/>
  <c r="G1145" i="1"/>
  <c r="D1145" i="1"/>
  <c r="C1145" i="1"/>
  <c r="D1144" i="1"/>
  <c r="C1144" i="1"/>
  <c r="H1144" i="1" s="1"/>
  <c r="D1143" i="1"/>
  <c r="C1143" i="1"/>
  <c r="H1143" i="1" s="1"/>
  <c r="H1142" i="1"/>
  <c r="G1142" i="1"/>
  <c r="D1142" i="1"/>
  <c r="C1142" i="1"/>
  <c r="D1141" i="1"/>
  <c r="C1141" i="1"/>
  <c r="H1141" i="1" s="1"/>
  <c r="D1140" i="1"/>
  <c r="C1140" i="1"/>
  <c r="H1140" i="1" s="1"/>
  <c r="H1139" i="1"/>
  <c r="G1139" i="1"/>
  <c r="D1139" i="1"/>
  <c r="C1139" i="1"/>
  <c r="D1138" i="1"/>
  <c r="C1138" i="1"/>
  <c r="H1138" i="1" s="1"/>
  <c r="D1137" i="1"/>
  <c r="C1137" i="1"/>
  <c r="H1137" i="1" s="1"/>
  <c r="H1136" i="1"/>
  <c r="G1136" i="1"/>
  <c r="D1136" i="1"/>
  <c r="C1136" i="1"/>
  <c r="D1135" i="1"/>
  <c r="C1135" i="1"/>
  <c r="H1135" i="1" s="1"/>
  <c r="D1134" i="1"/>
  <c r="C1134" i="1"/>
  <c r="H1134" i="1" s="1"/>
  <c r="H1133" i="1"/>
  <c r="G1133" i="1"/>
  <c r="D1133" i="1"/>
  <c r="C1133" i="1"/>
  <c r="D1132" i="1"/>
  <c r="C1132" i="1"/>
  <c r="H1132" i="1" s="1"/>
  <c r="D1131" i="1"/>
  <c r="C1131" i="1"/>
  <c r="H1131" i="1" s="1"/>
  <c r="H1130" i="1"/>
  <c r="G1130" i="1"/>
  <c r="D1130" i="1"/>
  <c r="C1130" i="1"/>
  <c r="D1129" i="1"/>
  <c r="C1129" i="1"/>
  <c r="H1129" i="1" s="1"/>
  <c r="D1128" i="1"/>
  <c r="C1128" i="1"/>
  <c r="H1128" i="1" s="1"/>
  <c r="H1127" i="1"/>
  <c r="G1127" i="1"/>
  <c r="D1127" i="1"/>
  <c r="C1127" i="1"/>
  <c r="D1126" i="1"/>
  <c r="C1126" i="1"/>
  <c r="H1126" i="1" s="1"/>
  <c r="D1125" i="1"/>
  <c r="C1125" i="1"/>
  <c r="H1125" i="1" s="1"/>
  <c r="H1123" i="1"/>
  <c r="G1123" i="1"/>
  <c r="D1123" i="1"/>
  <c r="C1123" i="1"/>
  <c r="G1122" i="1"/>
  <c r="D1122" i="1"/>
  <c r="C1122" i="1"/>
  <c r="H1122" i="1" s="1"/>
  <c r="H1121" i="1"/>
  <c r="G1121" i="1"/>
  <c r="D1121" i="1"/>
  <c r="C1121" i="1"/>
  <c r="H1120" i="1"/>
  <c r="G1120" i="1"/>
  <c r="D1120" i="1"/>
  <c r="C1120" i="1"/>
  <c r="G1119" i="1"/>
  <c r="D1119" i="1"/>
  <c r="C1119" i="1"/>
  <c r="H1119" i="1" s="1"/>
  <c r="H1118" i="1"/>
  <c r="G1118" i="1"/>
  <c r="D1118" i="1"/>
  <c r="C1118" i="1"/>
  <c r="H1117" i="1"/>
  <c r="G1117" i="1"/>
  <c r="D1117" i="1"/>
  <c r="C1117" i="1"/>
  <c r="G1116" i="1"/>
  <c r="D1116" i="1"/>
  <c r="C1116" i="1"/>
  <c r="H1116" i="1" s="1"/>
  <c r="H1115" i="1"/>
  <c r="G1115" i="1"/>
  <c r="D1115" i="1"/>
  <c r="C1115" i="1"/>
  <c r="H1114" i="1"/>
  <c r="G1114" i="1"/>
  <c r="D1114" i="1"/>
  <c r="C1114" i="1"/>
  <c r="G1113" i="1"/>
  <c r="D1113" i="1"/>
  <c r="C1113" i="1"/>
  <c r="H1113" i="1" s="1"/>
  <c r="D1112" i="1"/>
  <c r="D1111" i="1"/>
  <c r="G1111" i="1" s="1"/>
  <c r="C1111" i="1"/>
  <c r="H1111" i="1" s="1"/>
  <c r="D1110" i="1"/>
  <c r="C1110" i="1"/>
  <c r="H1110" i="1" s="1"/>
  <c r="H1109" i="1"/>
  <c r="G1109" i="1"/>
  <c r="D1109" i="1"/>
  <c r="C1109" i="1"/>
  <c r="D1108" i="1"/>
  <c r="G1108" i="1" s="1"/>
  <c r="C1108" i="1"/>
  <c r="H1108" i="1" s="1"/>
  <c r="D1107" i="1"/>
  <c r="C1107" i="1"/>
  <c r="H1107" i="1" s="1"/>
  <c r="H1106" i="1"/>
  <c r="G1106" i="1"/>
  <c r="D1106" i="1"/>
  <c r="C1106" i="1"/>
  <c r="D1105" i="1"/>
  <c r="G1105" i="1" s="1"/>
  <c r="C1105" i="1"/>
  <c r="H1105" i="1" s="1"/>
  <c r="D1104" i="1"/>
  <c r="C1104" i="1"/>
  <c r="H1104" i="1" s="1"/>
  <c r="H1103" i="1"/>
  <c r="G1103" i="1"/>
  <c r="D1103" i="1"/>
  <c r="C1103" i="1"/>
  <c r="D1102" i="1"/>
  <c r="G1102" i="1" s="1"/>
  <c r="C1102" i="1"/>
  <c r="H1102" i="1" s="1"/>
  <c r="D1101" i="1"/>
  <c r="C1101" i="1"/>
  <c r="H1101" i="1" s="1"/>
  <c r="H1100" i="1"/>
  <c r="G1100" i="1"/>
  <c r="D1100" i="1"/>
  <c r="C1100" i="1"/>
  <c r="D1099" i="1"/>
  <c r="G1099" i="1" s="1"/>
  <c r="C1099" i="1"/>
  <c r="H1099" i="1" s="1"/>
  <c r="D1098" i="1"/>
  <c r="C1098" i="1"/>
  <c r="H1098" i="1" s="1"/>
  <c r="H1097" i="1"/>
  <c r="G1097" i="1"/>
  <c r="D1097" i="1"/>
  <c r="C1097" i="1"/>
  <c r="D1096" i="1"/>
  <c r="G1096" i="1" s="1"/>
  <c r="C1096" i="1"/>
  <c r="H1096" i="1" s="1"/>
  <c r="D1095" i="1"/>
  <c r="C1095" i="1"/>
  <c r="H1095" i="1" s="1"/>
  <c r="H1094" i="1"/>
  <c r="G1094" i="1"/>
  <c r="D1094" i="1"/>
  <c r="C1094" i="1"/>
  <c r="D1093" i="1"/>
  <c r="G1093" i="1" s="1"/>
  <c r="C1093" i="1"/>
  <c r="H1093" i="1" s="1"/>
  <c r="D1092" i="1"/>
  <c r="C1092" i="1"/>
  <c r="H1092" i="1" s="1"/>
  <c r="H1091" i="1"/>
  <c r="G1091" i="1"/>
  <c r="D1091" i="1"/>
  <c r="C1091" i="1"/>
  <c r="D1090" i="1"/>
  <c r="G1090" i="1" s="1"/>
  <c r="C1090" i="1"/>
  <c r="H1090" i="1" s="1"/>
  <c r="D1089" i="1"/>
  <c r="C1089" i="1"/>
  <c r="H1089" i="1" s="1"/>
  <c r="H1088" i="1"/>
  <c r="G1088" i="1"/>
  <c r="D1088" i="1"/>
  <c r="C1088" i="1"/>
  <c r="D1087" i="1"/>
  <c r="G1087" i="1" s="1"/>
  <c r="C1087" i="1"/>
  <c r="H1087" i="1" s="1"/>
  <c r="D1086" i="1"/>
  <c r="C1086" i="1"/>
  <c r="H1086" i="1" s="1"/>
  <c r="H1085" i="1"/>
  <c r="G1085" i="1"/>
  <c r="D1085" i="1"/>
  <c r="C1085" i="1"/>
  <c r="D1084" i="1"/>
  <c r="G1084" i="1" s="1"/>
  <c r="C1084" i="1"/>
  <c r="H1084" i="1" s="1"/>
  <c r="D1083" i="1"/>
  <c r="C1083" i="1"/>
  <c r="H1083" i="1" s="1"/>
  <c r="H1082" i="1"/>
  <c r="G1082" i="1"/>
  <c r="D1082" i="1"/>
  <c r="C1082" i="1"/>
  <c r="D1081" i="1"/>
  <c r="G1081" i="1" s="1"/>
  <c r="C1081" i="1"/>
  <c r="H1081" i="1" s="1"/>
  <c r="D1080" i="1"/>
  <c r="C1080" i="1"/>
  <c r="H1080" i="1" s="1"/>
  <c r="H1079" i="1"/>
  <c r="G1079" i="1"/>
  <c r="D1079" i="1"/>
  <c r="C1079" i="1"/>
  <c r="D1078" i="1"/>
  <c r="G1078" i="1" s="1"/>
  <c r="C1078" i="1"/>
  <c r="H1078" i="1" s="1"/>
  <c r="D1077" i="1"/>
  <c r="C1077" i="1"/>
  <c r="H1077" i="1" s="1"/>
  <c r="H1076" i="1"/>
  <c r="G1076" i="1"/>
  <c r="D1076" i="1"/>
  <c r="C1076" i="1"/>
  <c r="D1075" i="1"/>
  <c r="G1075" i="1" s="1"/>
  <c r="C1075" i="1"/>
  <c r="H1075" i="1" s="1"/>
  <c r="D1074" i="1"/>
  <c r="C1074" i="1"/>
  <c r="H1074" i="1" s="1"/>
  <c r="H1073" i="1"/>
  <c r="G1073" i="1"/>
  <c r="D1073" i="1"/>
  <c r="C1073" i="1"/>
  <c r="D1072" i="1"/>
  <c r="G1072" i="1" s="1"/>
  <c r="C1072" i="1"/>
  <c r="H1072" i="1" s="1"/>
  <c r="D1071" i="1"/>
  <c r="C1071" i="1"/>
  <c r="H1071" i="1" s="1"/>
  <c r="H1070" i="1"/>
  <c r="G1070" i="1"/>
  <c r="D1070" i="1"/>
  <c r="C1070" i="1"/>
  <c r="D1069" i="1"/>
  <c r="G1069" i="1" s="1"/>
  <c r="C1069" i="1"/>
  <c r="H1069" i="1" s="1"/>
  <c r="D1068" i="1"/>
  <c r="C1068" i="1"/>
  <c r="H1068" i="1" s="1"/>
  <c r="H1067" i="1"/>
  <c r="G1067" i="1"/>
  <c r="D1067" i="1"/>
  <c r="C1067" i="1"/>
  <c r="D1066" i="1"/>
  <c r="G1066" i="1" s="1"/>
  <c r="C1066" i="1"/>
  <c r="H1066" i="1" s="1"/>
  <c r="D1065" i="1"/>
  <c r="C1065" i="1"/>
  <c r="H1065" i="1" s="1"/>
  <c r="H1064" i="1"/>
  <c r="G1064" i="1"/>
  <c r="D1064" i="1"/>
  <c r="C1064" i="1"/>
  <c r="D1063" i="1"/>
  <c r="G1063" i="1" s="1"/>
  <c r="C1063" i="1"/>
  <c r="H1063" i="1" s="1"/>
  <c r="D1062" i="1"/>
  <c r="C1062" i="1"/>
  <c r="H1062" i="1" s="1"/>
  <c r="H1061" i="1"/>
  <c r="G1061" i="1"/>
  <c r="D1061" i="1"/>
  <c r="C1061" i="1"/>
  <c r="D1060" i="1"/>
  <c r="G1060" i="1" s="1"/>
  <c r="C1060" i="1"/>
  <c r="H1060" i="1" s="1"/>
  <c r="D1059" i="1"/>
  <c r="C1059" i="1"/>
  <c r="H1059" i="1" s="1"/>
  <c r="H1058" i="1"/>
  <c r="G1058" i="1"/>
  <c r="D1058" i="1"/>
  <c r="C1058" i="1"/>
  <c r="D1057" i="1"/>
  <c r="G1057" i="1" s="1"/>
  <c r="C1057" i="1"/>
  <c r="H1057" i="1" s="1"/>
  <c r="D1056" i="1"/>
  <c r="C1056" i="1"/>
  <c r="H1056" i="1" s="1"/>
  <c r="H1055" i="1"/>
  <c r="G1055" i="1"/>
  <c r="D1055" i="1"/>
  <c r="C1055" i="1"/>
  <c r="D1054" i="1"/>
  <c r="G1054" i="1" s="1"/>
  <c r="C1054" i="1"/>
  <c r="H1054" i="1" s="1"/>
  <c r="D1053" i="1"/>
  <c r="C1053" i="1"/>
  <c r="H1053" i="1" s="1"/>
  <c r="H1052" i="1"/>
  <c r="G1052" i="1"/>
  <c r="D1052" i="1"/>
  <c r="C1052" i="1"/>
  <c r="D1051" i="1"/>
  <c r="G1051" i="1" s="1"/>
  <c r="C1051" i="1"/>
  <c r="H1051" i="1" s="1"/>
  <c r="D1050" i="1"/>
  <c r="C1050" i="1"/>
  <c r="H1050" i="1" s="1"/>
  <c r="H1049" i="1"/>
  <c r="G1049" i="1"/>
  <c r="D1049" i="1"/>
  <c r="C1049" i="1"/>
  <c r="D1048" i="1"/>
  <c r="G1048" i="1" s="1"/>
  <c r="C1048" i="1"/>
  <c r="H1048" i="1" s="1"/>
  <c r="D1047" i="1"/>
  <c r="H1045" i="1"/>
  <c r="D1045" i="1"/>
  <c r="C1045" i="1"/>
  <c r="G1045" i="1" s="1"/>
  <c r="H1044" i="1"/>
  <c r="D1044" i="1"/>
  <c r="C1044" i="1"/>
  <c r="G1044" i="1" s="1"/>
  <c r="H1043" i="1"/>
  <c r="G1043" i="1"/>
  <c r="D1043" i="1"/>
  <c r="C1043" i="1"/>
  <c r="H1042" i="1"/>
  <c r="D1042" i="1"/>
  <c r="C1042" i="1"/>
  <c r="G1042" i="1" s="1"/>
  <c r="H1041" i="1"/>
  <c r="D1041" i="1"/>
  <c r="C1041" i="1"/>
  <c r="G1041" i="1" s="1"/>
  <c r="H1040" i="1"/>
  <c r="G1040" i="1"/>
  <c r="D1040" i="1"/>
  <c r="C1040" i="1"/>
  <c r="H1039" i="1"/>
  <c r="D1039" i="1"/>
  <c r="C1039" i="1"/>
  <c r="G1039" i="1" s="1"/>
  <c r="H1038" i="1"/>
  <c r="D1038" i="1"/>
  <c r="C1038" i="1"/>
  <c r="G1038" i="1" s="1"/>
  <c r="H1037" i="1"/>
  <c r="G1037" i="1"/>
  <c r="D1037" i="1"/>
  <c r="C1037" i="1"/>
  <c r="H1036" i="1"/>
  <c r="D1036" i="1"/>
  <c r="C1036" i="1"/>
  <c r="G1036" i="1" s="1"/>
  <c r="H1035" i="1"/>
  <c r="G1035" i="1"/>
  <c r="D1035" i="1"/>
  <c r="C1035" i="1"/>
  <c r="H1034" i="1"/>
  <c r="G1034" i="1"/>
  <c r="D1034" i="1"/>
  <c r="C1034" i="1"/>
  <c r="H1033" i="1"/>
  <c r="D1033" i="1"/>
  <c r="C1033" i="1"/>
  <c r="G1033" i="1" s="1"/>
  <c r="H1032" i="1"/>
  <c r="G1032" i="1"/>
  <c r="D1032" i="1"/>
  <c r="C1032" i="1"/>
  <c r="H1031" i="1"/>
  <c r="G1031" i="1"/>
  <c r="D1031" i="1"/>
  <c r="C1031" i="1"/>
  <c r="H1030" i="1"/>
  <c r="D1030" i="1"/>
  <c r="C1030" i="1"/>
  <c r="G1030" i="1" s="1"/>
  <c r="H1029" i="1"/>
  <c r="G1029" i="1"/>
  <c r="D1029" i="1"/>
  <c r="C1029" i="1"/>
  <c r="H1028" i="1"/>
  <c r="G1028" i="1"/>
  <c r="D1028" i="1"/>
  <c r="C1028" i="1"/>
  <c r="H1027" i="1"/>
  <c r="D1027" i="1"/>
  <c r="C1027" i="1"/>
  <c r="G1027" i="1" s="1"/>
  <c r="H1026" i="1"/>
  <c r="G1026" i="1"/>
  <c r="D1026" i="1"/>
  <c r="C1026" i="1"/>
  <c r="H1025" i="1"/>
  <c r="G1025" i="1"/>
  <c r="D1025" i="1"/>
  <c r="C1025" i="1"/>
  <c r="H1024" i="1"/>
  <c r="D1024" i="1"/>
  <c r="C1024" i="1"/>
  <c r="G1024" i="1" s="1"/>
  <c r="H1023" i="1"/>
  <c r="G1023" i="1"/>
  <c r="D1023" i="1"/>
  <c r="C1023" i="1"/>
  <c r="H1022" i="1"/>
  <c r="G1022" i="1"/>
  <c r="D1022" i="1"/>
  <c r="C1022" i="1"/>
  <c r="H1021" i="1"/>
  <c r="D1021" i="1"/>
  <c r="C1021" i="1"/>
  <c r="G1021" i="1" s="1"/>
  <c r="H1020" i="1"/>
  <c r="G1020" i="1"/>
  <c r="D1020" i="1"/>
  <c r="C1020" i="1"/>
  <c r="H1019" i="1"/>
  <c r="G1019" i="1"/>
  <c r="D1019" i="1"/>
  <c r="C1019" i="1"/>
  <c r="H1018" i="1"/>
  <c r="D1018" i="1"/>
  <c r="C1018" i="1"/>
  <c r="G1018" i="1" s="1"/>
  <c r="H1017" i="1"/>
  <c r="G1017" i="1"/>
  <c r="D1017" i="1"/>
  <c r="C1017" i="1"/>
  <c r="H1016" i="1"/>
  <c r="G1016" i="1"/>
  <c r="D1016" i="1"/>
  <c r="C1016" i="1"/>
  <c r="H1015" i="1"/>
  <c r="D1015" i="1"/>
  <c r="C1015" i="1"/>
  <c r="G1015" i="1" s="1"/>
  <c r="H1014" i="1"/>
  <c r="G1014" i="1"/>
  <c r="D1014" i="1"/>
  <c r="C1014" i="1"/>
  <c r="H1013" i="1"/>
  <c r="G1013" i="1"/>
  <c r="D1013" i="1"/>
  <c r="C1013" i="1"/>
  <c r="H1012" i="1"/>
  <c r="D1012" i="1"/>
  <c r="C1012" i="1"/>
  <c r="G1012" i="1" s="1"/>
  <c r="H1011" i="1"/>
  <c r="G1011" i="1"/>
  <c r="D1011" i="1"/>
  <c r="C1011" i="1"/>
  <c r="H1010" i="1"/>
  <c r="G1010" i="1"/>
  <c r="D1010" i="1"/>
  <c r="C1010" i="1"/>
  <c r="H1009" i="1"/>
  <c r="D1009" i="1"/>
  <c r="C1009" i="1"/>
  <c r="G1009" i="1" s="1"/>
  <c r="H1008" i="1"/>
  <c r="G1008" i="1"/>
  <c r="D1008" i="1"/>
  <c r="C1008" i="1"/>
  <c r="D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8" i="1" s="1"/>
  <c r="H717" i="1"/>
  <c r="G717" i="1"/>
  <c r="D717" i="1"/>
  <c r="C717" i="1"/>
  <c r="D716" i="1"/>
  <c r="C716" i="1"/>
  <c r="D715" i="1"/>
  <c r="C715" i="1"/>
  <c r="H715" i="1" s="1"/>
  <c r="D714" i="1"/>
  <c r="C714" i="1"/>
  <c r="H714" i="1" s="1"/>
  <c r="H713" i="1"/>
  <c r="G713" i="1"/>
  <c r="D713" i="1"/>
  <c r="C713" i="1"/>
  <c r="H712" i="1"/>
  <c r="G712" i="1"/>
  <c r="D712" i="1"/>
  <c r="C712" i="1"/>
  <c r="D711" i="1"/>
  <c r="C711" i="1"/>
  <c r="H711" i="1" s="1"/>
  <c r="G710" i="1"/>
  <c r="D710" i="1"/>
  <c r="C710" i="1"/>
  <c r="H709" i="1"/>
  <c r="D709" i="1"/>
  <c r="G709" i="1" s="1"/>
  <c r="C709" i="1"/>
  <c r="H708" i="1"/>
  <c r="G708" i="1"/>
  <c r="D708" i="1"/>
  <c r="C708" i="1"/>
  <c r="H707" i="1"/>
  <c r="G707" i="1"/>
  <c r="D707" i="1"/>
  <c r="C707" i="1"/>
  <c r="H706" i="1"/>
  <c r="G706" i="1"/>
  <c r="D706" i="1"/>
  <c r="C706" i="1"/>
  <c r="D705" i="1"/>
  <c r="C705" i="1"/>
  <c r="H705" i="1" s="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D645" i="1"/>
  <c r="C645" i="1"/>
  <c r="H645" i="1" s="1"/>
  <c r="D644" i="1"/>
  <c r="H644" i="1" s="1"/>
  <c r="C644" i="1"/>
  <c r="H643" i="1"/>
  <c r="G643" i="1"/>
  <c r="D643" i="1"/>
  <c r="C643" i="1"/>
  <c r="D642" i="1"/>
  <c r="C642" i="1"/>
  <c r="H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D412" i="1"/>
  <c r="C412" i="1"/>
  <c r="H412" i="1" s="1"/>
  <c r="D411" i="1"/>
  <c r="C411" i="1"/>
  <c r="D406" i="1"/>
  <c r="G406" i="1" s="1"/>
  <c r="C406" i="1"/>
  <c r="H406" i="1" s="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C371" i="1"/>
  <c r="H371" i="1" s="1"/>
  <c r="H370" i="1"/>
  <c r="G370" i="1"/>
  <c r="D370" i="1"/>
  <c r="C370" i="1"/>
  <c r="H369" i="1"/>
  <c r="G369" i="1"/>
  <c r="D369" i="1"/>
  <c r="C369" i="1"/>
  <c r="H368" i="1"/>
  <c r="G368" i="1"/>
  <c r="D368" i="1"/>
  <c r="C368" i="1"/>
  <c r="D367" i="1"/>
  <c r="H367" i="1" s="1"/>
  <c r="C367" i="1"/>
  <c r="D366" i="1"/>
  <c r="H366" i="1" s="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C291" i="1"/>
  <c r="G291" i="1" s="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C270" i="1"/>
  <c r="H270" i="1" s="1"/>
  <c r="D269" i="1"/>
  <c r="C269" i="1"/>
  <c r="H269" i="1" s="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G210" i="1" s="1"/>
  <c r="C210" i="1"/>
  <c r="D209" i="1"/>
  <c r="C209" i="1"/>
  <c r="H209" i="1" s="1"/>
  <c r="D208" i="1"/>
  <c r="C208" i="1"/>
  <c r="H208" i="1" s="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H190" i="1" s="1"/>
  <c r="H189" i="1"/>
  <c r="G189" i="1"/>
  <c r="D189" i="1"/>
  <c r="C189" i="1"/>
  <c r="D188" i="1"/>
  <c r="H188" i="1" s="1"/>
  <c r="C188" i="1"/>
  <c r="D187" i="1"/>
  <c r="C187" i="1"/>
  <c r="H187" i="1" s="1"/>
  <c r="D186" i="1"/>
  <c r="C186" i="1"/>
  <c r="G185" i="1"/>
  <c r="D185" i="1"/>
  <c r="C185" i="1"/>
  <c r="C184" i="1"/>
  <c r="H183" i="1"/>
  <c r="D183" i="1"/>
  <c r="G183" i="1" s="1"/>
  <c r="C183" i="1"/>
  <c r="D182" i="1"/>
  <c r="C182" i="1"/>
  <c r="D181" i="1"/>
  <c r="C181" i="1"/>
  <c r="H181" i="1" s="1"/>
  <c r="H180" i="1"/>
  <c r="D180" i="1"/>
  <c r="G180" i="1" s="1"/>
  <c r="C180" i="1"/>
  <c r="G179" i="1"/>
  <c r="D179" i="1"/>
  <c r="H179" i="1" s="1"/>
  <c r="C179" i="1"/>
  <c r="D178" i="1"/>
  <c r="C178" i="1"/>
  <c r="H178" i="1" s="1"/>
  <c r="D177" i="1"/>
  <c r="C177" i="1"/>
  <c r="H177" i="1" s="1"/>
  <c r="D176" i="1"/>
  <c r="C176" i="1"/>
  <c r="D175" i="1"/>
  <c r="C175" i="1"/>
  <c r="H175" i="1" s="1"/>
  <c r="D174" i="1"/>
  <c r="C174" i="1"/>
  <c r="C173" i="1"/>
  <c r="D172" i="1"/>
  <c r="C172" i="1"/>
  <c r="H172" i="1" s="1"/>
  <c r="H171" i="1"/>
  <c r="G171" i="1"/>
  <c r="D171" i="1"/>
  <c r="C171" i="1"/>
  <c r="D170" i="1"/>
  <c r="C170" i="1"/>
  <c r="D169" i="1"/>
  <c r="C169" i="1"/>
  <c r="H169" i="1" s="1"/>
  <c r="H168" i="1"/>
  <c r="D168" i="1"/>
  <c r="G168" i="1" s="1"/>
  <c r="C168" i="1"/>
  <c r="D167" i="1"/>
  <c r="C167" i="1"/>
  <c r="D166" i="1"/>
  <c r="C166" i="1"/>
  <c r="H166" i="1" s="1"/>
  <c r="D165" i="1"/>
  <c r="C165" i="1"/>
  <c r="H164" i="1"/>
  <c r="G164" i="1"/>
  <c r="D164" i="1"/>
  <c r="C164" i="1"/>
  <c r="H163" i="1"/>
  <c r="G163" i="1"/>
  <c r="D163" i="1"/>
  <c r="C163" i="1"/>
  <c r="D162" i="1"/>
  <c r="C162" i="1"/>
  <c r="H162" i="1" s="1"/>
  <c r="H161" i="1"/>
  <c r="G161" i="1"/>
  <c r="D161" i="1"/>
  <c r="C161" i="1"/>
  <c r="D160" i="1"/>
  <c r="C160" i="1"/>
  <c r="H158" i="1"/>
  <c r="G158" i="1"/>
  <c r="D158" i="1"/>
  <c r="C158" i="1"/>
  <c r="D157" i="1"/>
  <c r="C157" i="1"/>
  <c r="H156" i="1"/>
  <c r="G156" i="1"/>
  <c r="D156" i="1"/>
  <c r="C156" i="1"/>
  <c r="D155" i="1"/>
  <c r="C155" i="1"/>
  <c r="H155" i="1" s="1"/>
  <c r="D154" i="1"/>
  <c r="C154" i="1"/>
  <c r="H154" i="1" s="1"/>
  <c r="H153" i="1"/>
  <c r="G153" i="1"/>
  <c r="D153" i="1"/>
  <c r="C153" i="1"/>
  <c r="H152" i="1"/>
  <c r="G152" i="1"/>
  <c r="D152" i="1"/>
  <c r="C152" i="1"/>
  <c r="H151" i="1"/>
  <c r="G151" i="1"/>
  <c r="D151" i="1"/>
  <c r="C151" i="1"/>
  <c r="H150" i="1"/>
  <c r="D150" i="1"/>
  <c r="C150" i="1"/>
  <c r="G150" i="1" s="1"/>
  <c r="D149" i="1"/>
  <c r="C149" i="1"/>
  <c r="H149" i="1" s="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H135" i="1" s="1"/>
  <c r="H134" i="1"/>
  <c r="G134" i="1"/>
  <c r="D134" i="1"/>
  <c r="C134" i="1"/>
  <c r="H133" i="1"/>
  <c r="G133" i="1"/>
  <c r="D133" i="1"/>
  <c r="C133" i="1"/>
  <c r="H132" i="1"/>
  <c r="G132" i="1"/>
  <c r="D132" i="1"/>
  <c r="C132" i="1"/>
  <c r="D131" i="1"/>
  <c r="C131" i="1"/>
  <c r="H131" i="1" s="1"/>
  <c r="D130" i="1"/>
  <c r="C130" i="1"/>
  <c r="H130" i="1" s="1"/>
  <c r="D129" i="1"/>
  <c r="H128" i="1"/>
  <c r="G128" i="1"/>
  <c r="D128" i="1"/>
  <c r="C128" i="1"/>
  <c r="H127" i="1"/>
  <c r="G127" i="1"/>
  <c r="D127" i="1"/>
  <c r="C127" i="1"/>
  <c r="D126" i="1"/>
  <c r="C126" i="1"/>
  <c r="G126" i="1" s="1"/>
  <c r="D125" i="1"/>
  <c r="C125" i="1"/>
  <c r="H125" i="1" s="1"/>
  <c r="D124" i="1"/>
  <c r="H123" i="1"/>
  <c r="G123" i="1"/>
  <c r="D123" i="1"/>
  <c r="C123" i="1"/>
  <c r="D122" i="1"/>
  <c r="C122" i="1"/>
  <c r="H122" i="1" s="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G83" i="1" s="1"/>
  <c r="C83" i="1"/>
  <c r="H82" i="1"/>
  <c r="G82" i="1"/>
  <c r="D82" i="1"/>
  <c r="C82" i="1"/>
  <c r="D81" i="1"/>
  <c r="C81" i="1"/>
  <c r="H81" i="1" s="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C65"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47" i="1" l="1"/>
  <c r="E22" i="9"/>
  <c r="B22" i="9" s="1"/>
  <c r="E643" i="4"/>
  <c r="D637" i="1" s="1"/>
  <c r="H289" i="1"/>
  <c r="H411" i="1"/>
  <c r="E644" i="4"/>
  <c r="D638" i="1" s="1"/>
  <c r="E273" i="9"/>
  <c r="B273" i="9" s="1"/>
  <c r="G718" i="1"/>
  <c r="H716" i="1"/>
  <c r="G715" i="1"/>
  <c r="E43" i="9"/>
  <c r="B43" i="9" s="1"/>
  <c r="G714" i="1"/>
  <c r="G711" i="1"/>
  <c r="H710" i="1"/>
  <c r="E39" i="9"/>
  <c r="B39" i="9" s="1"/>
  <c r="G705" i="1"/>
  <c r="G703" i="1"/>
  <c r="G645" i="1"/>
  <c r="G642" i="1"/>
  <c r="G411" i="1"/>
  <c r="G289" i="1"/>
  <c r="H126" i="1"/>
  <c r="C124" i="1"/>
  <c r="H124" i="1" s="1"/>
  <c r="F363" i="4"/>
  <c r="C358" i="1"/>
  <c r="G364" i="1"/>
  <c r="G365" i="1"/>
  <c r="D350" i="4"/>
  <c r="G307" i="1"/>
  <c r="H413" i="1"/>
  <c r="G412" i="1"/>
  <c r="G269" i="1"/>
  <c r="G270" i="1"/>
  <c r="D263" i="4"/>
  <c r="F263" i="4" s="1"/>
  <c r="G209" i="1"/>
  <c r="C206" i="1"/>
  <c r="G208" i="1"/>
  <c r="C192" i="1"/>
  <c r="F196" i="4"/>
  <c r="H206" i="1"/>
  <c r="F210" i="4"/>
  <c r="G207" i="1"/>
  <c r="G191" i="1"/>
  <c r="G190" i="1"/>
  <c r="G187" i="1"/>
  <c r="H186" i="1"/>
  <c r="E45" i="9"/>
  <c r="B45" i="9" s="1"/>
  <c r="H185" i="1"/>
  <c r="B220" i="9"/>
  <c r="H182" i="1"/>
  <c r="G181" i="1"/>
  <c r="G178" i="1"/>
  <c r="E41" i="9"/>
  <c r="B41" i="9" s="1"/>
  <c r="G177" i="1"/>
  <c r="G176" i="1"/>
  <c r="G175" i="1"/>
  <c r="H174" i="1"/>
  <c r="G172" i="1"/>
  <c r="G170" i="1"/>
  <c r="G169" i="1"/>
  <c r="H167" i="1"/>
  <c r="G165" i="1"/>
  <c r="G166" i="1"/>
  <c r="G162" i="1"/>
  <c r="D163" i="4"/>
  <c r="G160" i="1"/>
  <c r="H157" i="1"/>
  <c r="G155" i="1"/>
  <c r="G154" i="1"/>
  <c r="G149" i="1"/>
  <c r="G146" i="1"/>
  <c r="G135" i="1"/>
  <c r="G130" i="1"/>
  <c r="G131" i="1"/>
  <c r="G124" i="1"/>
  <c r="G125" i="1"/>
  <c r="D124" i="4"/>
  <c r="G121" i="1"/>
  <c r="G122" i="1"/>
  <c r="F216" i="9"/>
  <c r="B216" i="9" s="1"/>
  <c r="G113" i="1"/>
  <c r="G81" i="1"/>
  <c r="D82" i="4"/>
  <c r="G79" i="1"/>
  <c r="G65" i="1"/>
  <c r="H64" i="1"/>
  <c r="G190" i="9"/>
  <c r="E190" i="9" s="1"/>
  <c r="B190" i="9" s="1"/>
  <c r="G181" i="9"/>
  <c r="E181" i="9" s="1"/>
  <c r="B181" i="9" s="1"/>
  <c r="G191" i="9"/>
  <c r="E191" i="9" s="1"/>
  <c r="G184" i="9"/>
  <c r="E184" i="9" s="1"/>
  <c r="B184" i="9" s="1"/>
  <c r="G278" i="9"/>
  <c r="E278" i="9" s="1"/>
  <c r="B278" i="9" s="1"/>
  <c r="E26" i="9"/>
  <c r="B26" i="9" s="1"/>
  <c r="G716" i="1"/>
  <c r="G644" i="1"/>
  <c r="G413" i="1"/>
  <c r="G367" i="1"/>
  <c r="G366" i="1"/>
  <c r="E363" i="4"/>
  <c r="D358" i="1" s="1"/>
  <c r="G206" i="1"/>
  <c r="E196" i="4"/>
  <c r="D192" i="1" s="1"/>
  <c r="H191" i="1"/>
  <c r="G188" i="1"/>
  <c r="G186" i="1"/>
  <c r="F222" i="9"/>
  <c r="B222" i="9" s="1"/>
  <c r="H184" i="1"/>
  <c r="G184" i="1"/>
  <c r="F221" i="9"/>
  <c r="B221" i="9" s="1"/>
  <c r="G182" i="1"/>
  <c r="F219" i="9"/>
  <c r="B219" i="9" s="1"/>
  <c r="E42" i="9"/>
  <c r="H176" i="1"/>
  <c r="H173" i="1"/>
  <c r="G173" i="1"/>
  <c r="G174" i="1"/>
  <c r="H170" i="1"/>
  <c r="G167" i="1"/>
  <c r="H165" i="1"/>
  <c r="E163" i="4"/>
  <c r="D159" i="1" s="1"/>
  <c r="E40" i="9"/>
  <c r="B40" i="9" s="1"/>
  <c r="H160" i="1"/>
  <c r="G157" i="1"/>
  <c r="F217" i="9"/>
  <c r="B217" i="9" s="1"/>
  <c r="E124" i="4"/>
  <c r="D120" i="1" s="1"/>
  <c r="E37" i="9"/>
  <c r="B37" i="9" s="1"/>
  <c r="H79" i="1"/>
  <c r="E25" i="9"/>
  <c r="B25" i="9" s="1"/>
  <c r="H599" i="1"/>
  <c r="G599" i="1"/>
  <c r="G1155" i="1"/>
  <c r="G1158" i="1"/>
  <c r="G1161" i="1"/>
  <c r="G1164" i="1"/>
  <c r="H1374" i="1"/>
  <c r="G1374" i="1"/>
  <c r="H1392" i="1"/>
  <c r="G1392" i="1"/>
  <c r="H1422" i="1"/>
  <c r="G1422" i="1"/>
  <c r="H1431" i="1"/>
  <c r="G1431" i="1"/>
  <c r="H1437" i="1"/>
  <c r="G1437" i="1"/>
  <c r="D644" i="4"/>
  <c r="F417" i="4"/>
  <c r="H1570" i="1"/>
  <c r="G1570" i="1"/>
  <c r="G1125" i="1"/>
  <c r="G1128" i="1"/>
  <c r="G1131" i="1"/>
  <c r="G1134" i="1"/>
  <c r="G1137" i="1"/>
  <c r="G1140" i="1"/>
  <c r="G1143" i="1"/>
  <c r="G1146" i="1"/>
  <c r="G1149" i="1"/>
  <c r="H1323" i="1"/>
  <c r="H1350" i="1"/>
  <c r="I1446" i="1"/>
  <c r="I1450" i="1"/>
  <c r="I1471" i="1"/>
  <c r="I1478" i="1"/>
  <c r="D50" i="4"/>
  <c r="F77" i="4"/>
  <c r="E298" i="4"/>
  <c r="C1316" i="1"/>
  <c r="F22" i="6"/>
  <c r="D42" i="8"/>
  <c r="H1320" i="1"/>
  <c r="H1347" i="1"/>
  <c r="H1371" i="1"/>
  <c r="G1371" i="1"/>
  <c r="H1389" i="1"/>
  <c r="G1389" i="1"/>
  <c r="H1407" i="1"/>
  <c r="G1407" i="1"/>
  <c r="H1419" i="1"/>
  <c r="G1419" i="1"/>
  <c r="H1428" i="1"/>
  <c r="G1428" i="1"/>
  <c r="F29" i="5"/>
  <c r="C1007" i="1"/>
  <c r="F5" i="6"/>
  <c r="H24" i="3"/>
  <c r="H31" i="3"/>
  <c r="C1469" i="1"/>
  <c r="H1317" i="1"/>
  <c r="H1344" i="1"/>
  <c r="I1456" i="1"/>
  <c r="I1463" i="1"/>
  <c r="I1467" i="1"/>
  <c r="E106" i="4"/>
  <c r="D102" i="1" s="1"/>
  <c r="G188" i="9"/>
  <c r="E188" i="9" s="1"/>
  <c r="B188" i="9" s="1"/>
  <c r="G198" i="9"/>
  <c r="E198" i="9" s="1"/>
  <c r="B198" i="9" s="1"/>
  <c r="F522" i="4"/>
  <c r="G1050" i="1"/>
  <c r="G1053" i="1"/>
  <c r="G1056" i="1"/>
  <c r="G1059" i="1"/>
  <c r="G1062" i="1"/>
  <c r="G1065" i="1"/>
  <c r="G1068" i="1"/>
  <c r="G1071" i="1"/>
  <c r="G1074" i="1"/>
  <c r="G1077" i="1"/>
  <c r="G1080" i="1"/>
  <c r="G1083" i="1"/>
  <c r="G1086" i="1"/>
  <c r="G1089" i="1"/>
  <c r="G1092" i="1"/>
  <c r="G1095" i="1"/>
  <c r="G1098" i="1"/>
  <c r="G1101" i="1"/>
  <c r="G1104" i="1"/>
  <c r="G1107" i="1"/>
  <c r="G1110" i="1"/>
  <c r="G1156" i="1"/>
  <c r="G1159" i="1"/>
  <c r="G1162" i="1"/>
  <c r="G1165" i="1"/>
  <c r="G1168" i="1"/>
  <c r="G1171" i="1"/>
  <c r="G1174" i="1"/>
  <c r="G1177" i="1"/>
  <c r="G1180" i="1"/>
  <c r="H1341" i="1"/>
  <c r="H1368" i="1"/>
  <c r="G1368" i="1"/>
  <c r="H1386" i="1"/>
  <c r="G1386" i="1"/>
  <c r="H1404" i="1"/>
  <c r="G1404" i="1"/>
  <c r="H1416" i="1"/>
  <c r="G1416" i="1"/>
  <c r="H1425" i="1"/>
  <c r="G1425" i="1"/>
  <c r="H1499" i="1"/>
  <c r="B29" i="9"/>
  <c r="G1126" i="1"/>
  <c r="G1129" i="1"/>
  <c r="G1132" i="1"/>
  <c r="G1135" i="1"/>
  <c r="G1138" i="1"/>
  <c r="G1141" i="1"/>
  <c r="G1144" i="1"/>
  <c r="G1147" i="1"/>
  <c r="G1150" i="1"/>
  <c r="G182" i="9"/>
  <c r="E182" i="9" s="1"/>
  <c r="B182" i="9" s="1"/>
  <c r="D567" i="4"/>
  <c r="F577" i="4"/>
  <c r="H1365" i="1"/>
  <c r="G1365" i="1"/>
  <c r="H1401" i="1"/>
  <c r="G1401" i="1"/>
  <c r="H1413" i="1"/>
  <c r="G1413" i="1"/>
  <c r="E35" i="6"/>
  <c r="E129" i="6"/>
  <c r="D1423" i="1" s="1"/>
  <c r="D1424" i="1"/>
  <c r="D141" i="6"/>
  <c r="E593" i="4"/>
  <c r="D587" i="1" s="1"/>
  <c r="E176" i="5"/>
  <c r="H289" i="9"/>
  <c r="D1154" i="1"/>
  <c r="H29" i="3"/>
  <c r="C1436" i="1"/>
  <c r="G1224" i="1"/>
  <c r="G1227" i="1"/>
  <c r="G1230" i="1"/>
  <c r="G1233" i="1"/>
  <c r="H1380" i="1"/>
  <c r="G1380" i="1"/>
  <c r="H1398" i="1"/>
  <c r="G1398" i="1"/>
  <c r="H1410" i="1"/>
  <c r="G1410" i="1"/>
  <c r="C259" i="1"/>
  <c r="C475" i="1"/>
  <c r="G1218" i="1"/>
  <c r="G1221" i="1"/>
  <c r="H1332" i="1"/>
  <c r="H1362" i="1"/>
  <c r="I1465" i="1"/>
  <c r="F114" i="6"/>
  <c r="C1408" i="1"/>
  <c r="H27" i="3"/>
  <c r="H1359" i="1"/>
  <c r="H1377" i="1"/>
  <c r="G1377" i="1"/>
  <c r="H1395" i="1"/>
  <c r="G1395" i="1"/>
  <c r="H1434" i="1"/>
  <c r="G1434" i="1"/>
  <c r="I1458" i="1"/>
  <c r="F23" i="4"/>
  <c r="D7" i="4"/>
  <c r="F159" i="4"/>
  <c r="D152" i="4"/>
  <c r="G185" i="9"/>
  <c r="E185" i="9" s="1"/>
  <c r="B185" i="9" s="1"/>
  <c r="D311" i="4"/>
  <c r="D298" i="4" s="1"/>
  <c r="F422" i="4"/>
  <c r="G201" i="9"/>
  <c r="E201" i="9" s="1"/>
  <c r="B201" i="9" s="1"/>
  <c r="D515" i="4"/>
  <c r="G289" i="9"/>
  <c r="E289" i="9" s="1"/>
  <c r="B289" i="9" s="1"/>
  <c r="D206" i="5"/>
  <c r="D35" i="6"/>
  <c r="F39" i="6"/>
  <c r="E54" i="9"/>
  <c r="B54" i="9" s="1"/>
  <c r="E90" i="9"/>
  <c r="B90" i="9" s="1"/>
  <c r="G169" i="9"/>
  <c r="E169" i="9" s="1"/>
  <c r="B169" i="9" s="1"/>
  <c r="B231" i="9"/>
  <c r="G1454" i="1"/>
  <c r="H165" i="9"/>
  <c r="G165" i="9"/>
  <c r="E165" i="9" s="1"/>
  <c r="B165" i="9" s="1"/>
  <c r="D472" i="4"/>
  <c r="D529" i="4"/>
  <c r="H287" i="9"/>
  <c r="E287" i="9" s="1"/>
  <c r="B287" i="9" s="1"/>
  <c r="E146" i="5"/>
  <c r="D1124" i="1" s="1"/>
  <c r="E114" i="6"/>
  <c r="B42" i="9"/>
  <c r="B151" i="9"/>
  <c r="G178" i="9"/>
  <c r="E178" i="9" s="1"/>
  <c r="B178" i="9" s="1"/>
  <c r="B218" i="9"/>
  <c r="F149" i="5"/>
  <c r="D49" i="8"/>
  <c r="B55" i="9"/>
  <c r="E78" i="9"/>
  <c r="B78" i="9" s="1"/>
  <c r="B91" i="9"/>
  <c r="B115" i="9"/>
  <c r="G164" i="9"/>
  <c r="B255" i="9"/>
  <c r="B268" i="9"/>
  <c r="G1440" i="1"/>
  <c r="I1440" i="1" s="1"/>
  <c r="G1442" i="1"/>
  <c r="I1442" i="1" s="1"/>
  <c r="G1444" i="1"/>
  <c r="I1444" i="1" s="1"/>
  <c r="G192" i="9"/>
  <c r="E192" i="9" s="1"/>
  <c r="B192" i="9" s="1"/>
  <c r="G177" i="9"/>
  <c r="E177" i="9" s="1"/>
  <c r="B177" i="9" s="1"/>
  <c r="F177" i="4"/>
  <c r="D215" i="4"/>
  <c r="G210" i="9"/>
  <c r="E210" i="9" s="1"/>
  <c r="B210" i="9" s="1"/>
  <c r="F626" i="4"/>
  <c r="G173" i="9"/>
  <c r="E173" i="9" s="1"/>
  <c r="B173" i="9" s="1"/>
  <c r="G207" i="9"/>
  <c r="E207" i="9" s="1"/>
  <c r="B207" i="9" s="1"/>
  <c r="D12" i="5"/>
  <c r="D69" i="5"/>
  <c r="D134" i="5"/>
  <c r="D89" i="6"/>
  <c r="E30" i="9"/>
  <c r="B30" i="9" s="1"/>
  <c r="G172" i="9"/>
  <c r="E172" i="9" s="1"/>
  <c r="B172" i="9" s="1"/>
  <c r="G1455" i="1"/>
  <c r="G1457" i="1"/>
  <c r="G1459" i="1"/>
  <c r="I1459" i="1" s="1"/>
  <c r="G1461" i="1"/>
  <c r="G1472" i="1"/>
  <c r="I1472" i="1" s="1"/>
  <c r="G1474" i="1"/>
  <c r="I1474" i="1" s="1"/>
  <c r="G186" i="9"/>
  <c r="E186" i="9" s="1"/>
  <c r="B186" i="9" s="1"/>
  <c r="D484" i="4"/>
  <c r="D580" i="4"/>
  <c r="E68" i="5"/>
  <c r="F191" i="5"/>
  <c r="D190" i="5"/>
  <c r="E238" i="5"/>
  <c r="G187" i="9"/>
  <c r="E187" i="9" s="1"/>
  <c r="B187" i="9" s="1"/>
  <c r="B229" i="9"/>
  <c r="B233" i="9"/>
  <c r="H1455" i="1"/>
  <c r="H1457" i="1"/>
  <c r="H1459" i="1"/>
  <c r="H1472" i="1"/>
  <c r="H1474" i="1"/>
  <c r="G195" i="9"/>
  <c r="E195" i="9" s="1"/>
  <c r="B195" i="9" s="1"/>
  <c r="G166" i="9"/>
  <c r="E166" i="9" s="1"/>
  <c r="B166" i="9" s="1"/>
  <c r="E12" i="5"/>
  <c r="D990" i="1" s="1"/>
  <c r="B79" i="9"/>
  <c r="B127" i="9"/>
  <c r="G1482" i="1"/>
  <c r="G1486" i="1"/>
  <c r="G1490" i="1"/>
  <c r="G1494" i="1"/>
  <c r="G1498" i="1"/>
  <c r="G1502" i="1"/>
  <c r="G1506" i="1"/>
  <c r="G1510" i="1"/>
  <c r="G1514" i="1"/>
  <c r="G1522" i="1"/>
  <c r="G1526" i="1"/>
  <c r="G1530" i="1"/>
  <c r="G1534" i="1"/>
  <c r="G1538" i="1"/>
  <c r="G1542" i="1"/>
  <c r="G1546" i="1"/>
  <c r="G1550" i="1"/>
  <c r="G1554" i="1"/>
  <c r="G1558" i="1"/>
  <c r="G1562" i="1"/>
  <c r="G1566" i="1"/>
  <c r="G1574" i="1"/>
  <c r="G1578" i="1"/>
  <c r="D133" i="4"/>
  <c r="D421" i="4"/>
  <c r="G179" i="9"/>
  <c r="E179" i="9" s="1"/>
  <c r="B179" i="9" s="1"/>
  <c r="G286" i="9"/>
  <c r="E286" i="9" s="1"/>
  <c r="B286" i="9" s="1"/>
  <c r="F259" i="5"/>
  <c r="D258" i="5"/>
  <c r="B230" i="9"/>
  <c r="B266" i="9"/>
  <c r="G1447" i="1"/>
  <c r="I1447" i="1" s="1"/>
  <c r="G1449" i="1"/>
  <c r="I1449" i="1" s="1"/>
  <c r="G1451" i="1"/>
  <c r="I1451" i="1" s="1"/>
  <c r="G1462" i="1"/>
  <c r="I1462" i="1" s="1"/>
  <c r="G1464" i="1"/>
  <c r="I1464" i="1" s="1"/>
  <c r="G1466" i="1"/>
  <c r="I1466" i="1" s="1"/>
  <c r="G1468" i="1"/>
  <c r="I1468" i="1" s="1"/>
  <c r="G1477" i="1"/>
  <c r="I1477" i="1" s="1"/>
  <c r="G1479" i="1"/>
  <c r="I1479" i="1" s="1"/>
  <c r="D643" i="4"/>
  <c r="F603" i="4"/>
  <c r="H286" i="9"/>
  <c r="D146" i="5"/>
  <c r="E22" i="7"/>
  <c r="G176" i="9"/>
  <c r="E176" i="9" s="1"/>
  <c r="B176" i="9" s="1"/>
  <c r="G170" i="9"/>
  <c r="E170" i="9" s="1"/>
  <c r="B170" i="9" s="1"/>
  <c r="G167" i="9"/>
  <c r="E167" i="9" s="1"/>
  <c r="B167" i="9" s="1"/>
  <c r="G274" i="9"/>
  <c r="E274" i="9" s="1"/>
  <c r="B274" i="9" s="1"/>
  <c r="G163" i="9"/>
  <c r="E163" i="9" s="1"/>
  <c r="B163" i="9" s="1"/>
  <c r="G160" i="9"/>
  <c r="E160" i="9" s="1"/>
  <c r="B160" i="9" s="1"/>
  <c r="G204" i="9"/>
  <c r="E204" i="9" s="1"/>
  <c r="B204" i="9" s="1"/>
  <c r="G183" i="9"/>
  <c r="E183" i="9" s="1"/>
  <c r="B183" i="9" s="1"/>
  <c r="G180" i="9"/>
  <c r="E180" i="9" s="1"/>
  <c r="B180" i="9" s="1"/>
  <c r="G174" i="9"/>
  <c r="E174" i="9" s="1"/>
  <c r="B174" i="9" s="1"/>
  <c r="G171" i="9"/>
  <c r="E171" i="9" s="1"/>
  <c r="B171" i="9" s="1"/>
  <c r="G168" i="9"/>
  <c r="E168" i="9" s="1"/>
  <c r="B168" i="9" s="1"/>
  <c r="B103" i="9"/>
  <c r="G175" i="9"/>
  <c r="E175" i="9" s="1"/>
  <c r="B175" i="9" s="1"/>
  <c r="B253" i="9"/>
  <c r="B257" i="9"/>
  <c r="E567" i="4"/>
  <c r="D561" i="1" s="1"/>
  <c r="G161" i="9"/>
  <c r="E161" i="9" s="1"/>
  <c r="B161" i="9" s="1"/>
  <c r="B244" i="9"/>
  <c r="G189" i="9"/>
  <c r="E189" i="9" s="1"/>
  <c r="B18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H164" i="9"/>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C345" i="1" l="1"/>
  <c r="F350" i="4"/>
  <c r="F163" i="4"/>
  <c r="C159" i="1"/>
  <c r="H159" i="1" s="1"/>
  <c r="C120" i="1"/>
  <c r="G120" i="1" s="1"/>
  <c r="F124" i="4"/>
  <c r="F82" i="4"/>
  <c r="C78" i="1"/>
  <c r="E350" i="4"/>
  <c r="H358" i="1"/>
  <c r="G358" i="1"/>
  <c r="H192" i="1"/>
  <c r="G192" i="1"/>
  <c r="E151" i="4"/>
  <c r="E289" i="4" s="1"/>
  <c r="F298" i="4"/>
  <c r="D407" i="4"/>
  <c r="C293" i="1"/>
  <c r="D408" i="4"/>
  <c r="F421" i="4"/>
  <c r="D420" i="4"/>
  <c r="C415" i="1"/>
  <c r="D1408" i="1"/>
  <c r="I27" i="3"/>
  <c r="G1424" i="1"/>
  <c r="H1424" i="1"/>
  <c r="E408" i="4"/>
  <c r="D403" i="1" s="1"/>
  <c r="D345" i="1"/>
  <c r="H1007" i="1"/>
  <c r="G1007" i="1"/>
  <c r="F133" i="4"/>
  <c r="C129" i="1"/>
  <c r="E164" i="9"/>
  <c r="B164" i="9" s="1"/>
  <c r="B191" i="9"/>
  <c r="F311" i="4"/>
  <c r="C306" i="1"/>
  <c r="G475" i="1"/>
  <c r="H475" i="1"/>
  <c r="H1423" i="1"/>
  <c r="G1423" i="1"/>
  <c r="H102" i="1"/>
  <c r="G102" i="1"/>
  <c r="G259" i="1"/>
  <c r="H259" i="1"/>
  <c r="I25" i="3"/>
  <c r="D1329" i="1"/>
  <c r="K1432" i="9"/>
  <c r="I34" i="3"/>
  <c r="C1517" i="1"/>
  <c r="D7" i="5"/>
  <c r="F12" i="5"/>
  <c r="C990" i="1"/>
  <c r="D1453" i="1"/>
  <c r="I30" i="3"/>
  <c r="I1457" i="1"/>
  <c r="E141" i="6"/>
  <c r="G20" i="9"/>
  <c r="D151" i="4"/>
  <c r="F152" i="4"/>
  <c r="H20" i="9"/>
  <c r="C148" i="1"/>
  <c r="F644" i="4"/>
  <c r="C638" i="1"/>
  <c r="F146" i="5"/>
  <c r="C1124" i="1"/>
  <c r="E237" i="5"/>
  <c r="D1215" i="1"/>
  <c r="I1455" i="1"/>
  <c r="F215" i="4"/>
  <c r="C211" i="1"/>
  <c r="H1408" i="1"/>
  <c r="G1408" i="1"/>
  <c r="E5" i="7"/>
  <c r="G1316" i="1"/>
  <c r="H1316" i="1"/>
  <c r="F190" i="5"/>
  <c r="G291" i="9"/>
  <c r="E291" i="9" s="1"/>
  <c r="B291" i="9" s="1"/>
  <c r="C1167" i="1"/>
  <c r="D528" i="4"/>
  <c r="F529" i="4"/>
  <c r="C523" i="1"/>
  <c r="F7" i="4"/>
  <c r="D6" i="4"/>
  <c r="C3" i="1"/>
  <c r="E407" i="4"/>
  <c r="D402" i="1" s="1"/>
  <c r="D293" i="1"/>
  <c r="D43" i="8"/>
  <c r="G295" i="9" s="1"/>
  <c r="E295" i="9" s="1"/>
  <c r="B295" i="9" s="1"/>
  <c r="C1524" i="1"/>
  <c r="C466" i="1"/>
  <c r="F472" i="4"/>
  <c r="F35" i="6"/>
  <c r="H25" i="3"/>
  <c r="C1329" i="1"/>
  <c r="E528" i="4"/>
  <c r="H28" i="3"/>
  <c r="C1435" i="1"/>
  <c r="F141" i="6"/>
  <c r="F643" i="4"/>
  <c r="C637" i="1"/>
  <c r="D1046" i="1"/>
  <c r="I21" i="3"/>
  <c r="G292" i="9"/>
  <c r="E292" i="9" s="1"/>
  <c r="B292" i="9" s="1"/>
  <c r="F206" i="5"/>
  <c r="C1183" i="1"/>
  <c r="H1154" i="1"/>
  <c r="G1154" i="1"/>
  <c r="H1469" i="1"/>
  <c r="G1469" i="1"/>
  <c r="F258" i="5"/>
  <c r="C1235" i="1"/>
  <c r="F580" i="4"/>
  <c r="C574" i="1"/>
  <c r="F89" i="6"/>
  <c r="C1383" i="1"/>
  <c r="E7" i="5"/>
  <c r="F50" i="4"/>
  <c r="C46" i="1"/>
  <c r="F484" i="4"/>
  <c r="C478" i="1"/>
  <c r="C1112" i="1"/>
  <c r="F134" i="5"/>
  <c r="D176" i="5"/>
  <c r="E175" i="5"/>
  <c r="D1152" i="1" s="1"/>
  <c r="I22" i="3"/>
  <c r="D1153" i="1"/>
  <c r="F69" i="5"/>
  <c r="D68" i="5"/>
  <c r="C1047" i="1"/>
  <c r="F515" i="4"/>
  <c r="C509" i="1"/>
  <c r="H587" i="1"/>
  <c r="G587" i="1"/>
  <c r="F567" i="4"/>
  <c r="C561" i="1"/>
  <c r="G299" i="9"/>
  <c r="E299" i="9" s="1"/>
  <c r="E6" i="4"/>
  <c r="H120" i="1" l="1"/>
  <c r="G159" i="1"/>
  <c r="H78" i="1"/>
  <c r="G78" i="1"/>
  <c r="I17" i="3"/>
  <c r="D147" i="1"/>
  <c r="F68" i="5"/>
  <c r="C1046" i="1"/>
  <c r="H21" i="3"/>
  <c r="D412" i="4"/>
  <c r="H16" i="3"/>
  <c r="F6" i="4"/>
  <c r="C2" i="1"/>
  <c r="I29" i="3"/>
  <c r="D1436" i="1"/>
  <c r="G297" i="9"/>
  <c r="E297" i="9" s="1"/>
  <c r="H148" i="1"/>
  <c r="G148" i="1"/>
  <c r="H1517" i="1"/>
  <c r="G1517" i="1"/>
  <c r="E6" i="5"/>
  <c r="I20" i="3"/>
  <c r="D985" i="1"/>
  <c r="G1329" i="1"/>
  <c r="H1329" i="1"/>
  <c r="H9" i="3"/>
  <c r="G523" i="1"/>
  <c r="H523" i="1"/>
  <c r="H306" i="1"/>
  <c r="G306" i="1"/>
  <c r="G211" i="1"/>
  <c r="H211" i="1"/>
  <c r="H17" i="3"/>
  <c r="D289" i="4"/>
  <c r="C147" i="1"/>
  <c r="F151" i="4"/>
  <c r="H1383" i="1"/>
  <c r="G1383" i="1"/>
  <c r="E20" i="9"/>
  <c r="G415" i="1"/>
  <c r="H415" i="1"/>
  <c r="I16" i="3"/>
  <c r="E290" i="4"/>
  <c r="D286" i="1" s="1"/>
  <c r="E412" i="4"/>
  <c r="D2" i="1"/>
  <c r="F176" i="5"/>
  <c r="D175" i="5"/>
  <c r="H22" i="3"/>
  <c r="C1153" i="1"/>
  <c r="G637" i="1"/>
  <c r="H637" i="1"/>
  <c r="H1167" i="1"/>
  <c r="G1167" i="1"/>
  <c r="I28" i="3"/>
  <c r="D1435" i="1"/>
  <c r="F420" i="4"/>
  <c r="D635" i="4"/>
  <c r="C414" i="1"/>
  <c r="G574" i="1"/>
  <c r="H574" i="1"/>
  <c r="H1215" i="1"/>
  <c r="G1215" i="1"/>
  <c r="H129" i="1"/>
  <c r="G129" i="1"/>
  <c r="H1112" i="1"/>
  <c r="G1112" i="1"/>
  <c r="I23" i="3"/>
  <c r="D1214" i="1"/>
  <c r="H1183" i="1"/>
  <c r="G1183" i="1"/>
  <c r="H561" i="1"/>
  <c r="G561" i="1"/>
  <c r="G478" i="1"/>
  <c r="H478" i="1"/>
  <c r="H1435" i="1"/>
  <c r="G1435" i="1"/>
  <c r="I35" i="3"/>
  <c r="C1518" i="1"/>
  <c r="H11" i="3" s="1"/>
  <c r="G294" i="9"/>
  <c r="E294" i="9" s="1"/>
  <c r="H1124" i="1"/>
  <c r="G1124" i="1"/>
  <c r="H1453" i="1"/>
  <c r="G1453" i="1"/>
  <c r="F408" i="4"/>
  <c r="C403" i="1"/>
  <c r="H1524" i="1"/>
  <c r="G1524" i="1"/>
  <c r="H509" i="1"/>
  <c r="G509" i="1"/>
  <c r="H990" i="1"/>
  <c r="G990" i="1"/>
  <c r="H293" i="1"/>
  <c r="G293" i="1"/>
  <c r="E636" i="4"/>
  <c r="D630" i="1" s="1"/>
  <c r="D522" i="1"/>
  <c r="E635" i="4"/>
  <c r="D629" i="1" s="1"/>
  <c r="D636" i="4"/>
  <c r="C522" i="1"/>
  <c r="F528" i="4"/>
  <c r="G466" i="1"/>
  <c r="H466" i="1"/>
  <c r="H638" i="1"/>
  <c r="G638" i="1"/>
  <c r="H345" i="1"/>
  <c r="G345" i="1"/>
  <c r="F407" i="4"/>
  <c r="C402" i="1"/>
  <c r="B299" i="9"/>
  <c r="E298" i="9"/>
  <c r="G1235" i="1"/>
  <c r="H1235" i="1"/>
  <c r="H1047" i="1"/>
  <c r="G1047" i="1"/>
  <c r="H46" i="1"/>
  <c r="G46" i="1"/>
  <c r="E291" i="4"/>
  <c r="D287" i="1" s="1"/>
  <c r="E413" i="4"/>
  <c r="D285" i="1"/>
  <c r="H3" i="1"/>
  <c r="G3" i="1"/>
  <c r="F7" i="5"/>
  <c r="H20" i="3"/>
  <c r="D6" i="5"/>
  <c r="C985" i="1"/>
  <c r="N3" i="9" l="1"/>
  <c r="B20" i="9"/>
  <c r="E19" i="9"/>
  <c r="B297" i="9"/>
  <c r="E296" i="9"/>
  <c r="I10" i="3" s="1"/>
  <c r="I9" i="3"/>
  <c r="K3" i="9"/>
  <c r="G1436" i="1"/>
  <c r="H1436" i="1"/>
  <c r="F636" i="4"/>
  <c r="C630" i="1"/>
  <c r="H1153" i="1"/>
  <c r="G1153" i="1"/>
  <c r="G2" i="1"/>
  <c r="H2" i="1"/>
  <c r="G282" i="9"/>
  <c r="E282" i="9" s="1"/>
  <c r="B282" i="9" s="1"/>
  <c r="G276" i="9"/>
  <c r="E276" i="9" s="1"/>
  <c r="F6" i="5"/>
  <c r="C984" i="1"/>
  <c r="H402" i="1"/>
  <c r="G402" i="1"/>
  <c r="F175" i="5"/>
  <c r="C1152" i="1"/>
  <c r="H147" i="1"/>
  <c r="G147" i="1"/>
  <c r="G403" i="1"/>
  <c r="H403" i="1"/>
  <c r="H414" i="1"/>
  <c r="G414" i="1"/>
  <c r="D291" i="4"/>
  <c r="F289" i="4"/>
  <c r="D413" i="4"/>
  <c r="C285" i="1"/>
  <c r="D290" i="4"/>
  <c r="H522" i="1"/>
  <c r="G522" i="1"/>
  <c r="E415" i="4"/>
  <c r="D410" i="1" s="1"/>
  <c r="E640" i="4"/>
  <c r="D408" i="1"/>
  <c r="F635" i="4"/>
  <c r="C629" i="1"/>
  <c r="H276" i="9"/>
  <c r="D984" i="1"/>
  <c r="H985" i="1"/>
  <c r="G985" i="1"/>
  <c r="H1214" i="1"/>
  <c r="G1214" i="1"/>
  <c r="E414" i="4"/>
  <c r="D409" i="1" s="1"/>
  <c r="E639" i="4"/>
  <c r="D407" i="1"/>
  <c r="D639" i="4"/>
  <c r="F412" i="4"/>
  <c r="C407" i="1"/>
  <c r="E293" i="9"/>
  <c r="I11" i="3" s="1"/>
  <c r="B294" i="9"/>
  <c r="H1518" i="1"/>
  <c r="G1518" i="1"/>
  <c r="H1046" i="1"/>
  <c r="G1046" i="1"/>
  <c r="H285" i="1" l="1"/>
  <c r="G285" i="1"/>
  <c r="H1152" i="1"/>
  <c r="G1152" i="1"/>
  <c r="H630" i="1"/>
  <c r="G630" i="1"/>
  <c r="D640" i="4"/>
  <c r="F413" i="4"/>
  <c r="D415" i="4"/>
  <c r="C408" i="1"/>
  <c r="H8" i="3"/>
  <c r="H984" i="1"/>
  <c r="G984" i="1"/>
  <c r="F291" i="4"/>
  <c r="C287" i="1"/>
  <c r="H629" i="1"/>
  <c r="G629" i="1"/>
  <c r="D414" i="4"/>
  <c r="F290" i="4"/>
  <c r="C286" i="1"/>
  <c r="E275" i="9"/>
  <c r="B276" i="9"/>
  <c r="D641" i="4"/>
  <c r="F639" i="4"/>
  <c r="C633" i="1"/>
  <c r="E642" i="4"/>
  <c r="D634" i="1"/>
  <c r="H407" i="1"/>
  <c r="G407" i="1"/>
  <c r="E641" i="4"/>
  <c r="D633" i="1"/>
  <c r="F641" i="4" l="1"/>
  <c r="C635" i="1"/>
  <c r="H408" i="1"/>
  <c r="G408" i="1"/>
  <c r="D642" i="4"/>
  <c r="F640" i="4"/>
  <c r="C634" i="1"/>
  <c r="E645" i="4"/>
  <c r="D635" i="1"/>
  <c r="F415" i="4"/>
  <c r="C410" i="1"/>
  <c r="E646" i="4"/>
  <c r="D636" i="1"/>
  <c r="M3" i="9"/>
  <c r="I8" i="3"/>
  <c r="G286" i="1"/>
  <c r="H286" i="1"/>
  <c r="F414" i="4"/>
  <c r="C409" i="1"/>
  <c r="H287" i="1"/>
  <c r="G287" i="1"/>
  <c r="H633" i="1"/>
  <c r="G633" i="1"/>
  <c r="G409" i="1" l="1"/>
  <c r="H409" i="1"/>
  <c r="G634" i="1"/>
  <c r="H634" i="1"/>
  <c r="H635" i="1"/>
  <c r="G635" i="1"/>
  <c r="D646" i="4"/>
  <c r="F642" i="4"/>
  <c r="C636" i="1"/>
  <c r="D645" i="4"/>
  <c r="H410" i="1"/>
  <c r="G410" i="1"/>
  <c r="I18" i="3"/>
  <c r="D639" i="1"/>
  <c r="I19" i="3"/>
  <c r="D640" i="1"/>
  <c r="F646" i="4" l="1"/>
  <c r="H19" i="3"/>
  <c r="C640" i="1"/>
  <c r="F645" i="4"/>
  <c r="H18" i="3"/>
  <c r="C639" i="1"/>
  <c r="H636" i="1"/>
  <c r="G636" i="1"/>
  <c r="H7" i="3"/>
  <c r="J3" i="9" l="1"/>
  <c r="I7" i="3"/>
  <c r="H639" i="1"/>
  <c r="G639" i="1"/>
  <c r="G640" i="1"/>
  <c r="H640" i="1"/>
  <c r="M272" i="9" l="1"/>
  <c r="L272" i="9"/>
  <c r="G18" i="9"/>
  <c r="K13" i="9"/>
  <c r="J13" i="9"/>
  <c r="K8" i="9"/>
  <c r="I17" i="9"/>
  <c r="I8" i="9"/>
  <c r="M16" i="9"/>
  <c r="I7" i="9"/>
  <c r="H16" i="9"/>
  <c r="K11" i="9"/>
  <c r="G16" i="9"/>
  <c r="J11" i="9"/>
  <c r="K6" i="9"/>
  <c r="I11" i="9"/>
  <c r="J6" i="9"/>
  <c r="I6" i="9"/>
  <c r="M15" i="9"/>
  <c r="K10" i="9"/>
  <c r="H18" i="9"/>
  <c r="I9" i="9"/>
  <c r="K9" i="9"/>
  <c r="J5" i="9"/>
  <c r="K5" i="9"/>
  <c r="K12" i="9"/>
  <c r="J10" i="9"/>
  <c r="H17" i="9"/>
  <c r="J8" i="9"/>
  <c r="H15" i="9"/>
  <c r="L15" i="9"/>
  <c r="I13" i="9"/>
  <c r="J7" i="9"/>
  <c r="G17" i="9"/>
  <c r="J17" i="9"/>
  <c r="I12" i="9"/>
  <c r="I5" i="9"/>
  <c r="L16" i="9"/>
  <c r="K7" i="9"/>
  <c r="J12" i="9"/>
  <c r="J9" i="9"/>
  <c r="G15" i="9"/>
  <c r="E13" i="9" l="1"/>
  <c r="B13" i="9" s="1"/>
  <c r="F16" i="9"/>
  <c r="E16" i="9"/>
  <c r="B16" i="9" s="1"/>
  <c r="E15" i="9"/>
  <c r="F15" i="9"/>
  <c r="F14" i="9" s="1"/>
  <c r="E6" i="9"/>
  <c r="B6" i="9" s="1"/>
  <c r="E9" i="9"/>
  <c r="B9" i="9" s="1"/>
  <c r="F272" i="9"/>
  <c r="B272" i="9" s="1"/>
  <c r="E17" i="9"/>
  <c r="B17" i="9" s="1"/>
  <c r="E12" i="9"/>
  <c r="B12" i="9" s="1"/>
  <c r="E7" i="9"/>
  <c r="B7" i="9" s="1"/>
  <c r="E8" i="9"/>
  <c r="B8" i="9" s="1"/>
  <c r="E5" i="9"/>
  <c r="E11" i="9"/>
  <c r="B11" i="9" s="1"/>
  <c r="E10" i="9"/>
  <c r="B10" i="9" s="1"/>
  <c r="E18" i="9"/>
  <c r="B18" i="9" s="1"/>
  <c r="F19" i="9"/>
  <c r="B15" i="9" l="1"/>
  <c r="E14" i="9"/>
  <c r="E4" i="9"/>
  <c r="B5" i="9"/>
  <c r="F3"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<sst xmlns="http://schemas.openxmlformats.org/spreadsheetml/2006/main" count="4312" uniqueCount="3393">
  <si>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</si>
  <si>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</si>
  <si>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</si>
  <si>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</si>
  <si>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</si>
  <si>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</si>
  <si>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</si>
  <si>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</si>
  <si>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</si>
  <si>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</si>
  <si>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</si>
  <si>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</si>
  <si>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</si>
  <si>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</si>
  <si>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</si>
  <si>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</si>
  <si>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</si>
  <si>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</si>
  <si>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</si>
  <si>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</si>
  <si>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</si>
  <si>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</si>
  <si>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</si>
  <si>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</si>
  <si>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</si>
  <si>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</si>
  <si>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</si>
  <si>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</si>
  <si>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</si>
  <si>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</si>
  <si>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</si>
  <si>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</si>
  <si>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</si>
  <si>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</si>
  <si>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</si>
  <si>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</si>
  <si>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</si>
  <si>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</si>
  <si>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</si>
  <si>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</si>
  <si>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</si>
  <si>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</si>
  <si>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</si>
  <si>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</si>
  <si>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</si>
  <si>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</si>
  <si>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</si>
  <si>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</si>
  <si>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</si>
  <si>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</si>
  <si>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</si>
  <si>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</si>
  <si>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</si>
  <si>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</si>
  <si>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</si>
  <si>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</si>
  <si>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</si>
  <si>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</si>
  <si>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</si>
  <si>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</si>
  <si>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</si>
  <si>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</si>
  <si>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</si>
  <si>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</si>
  <si>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</si>
  <si>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</si>
  <si>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</si>
  <si>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</si>
  <si>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</si>
  <si>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</si>
  <si>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</si>
  <si>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</si>
  <si>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</si>
  <si>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</si>
  <si>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</si>
  <si>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</si>
  <si>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</si>
  <si>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</si>
  <si>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</si>
  <si>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</si>
  <si>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</si>
  <si>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</si>
  <si>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</si>
  <si>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</si>
  <si>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</si>
  <si>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</si>
  <si>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</si>
  <si>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</si>
  <si>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</si>
  <si>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</si>
  <si>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</si>
  <si>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</si>
  <si>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</si>
  <si>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</si>
  <si>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</si>
  <si>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</si>
  <si>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</si>
  <si>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</si>
  <si>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</si>
  <si>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</si>
  <si>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</si>
  <si>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</si>
  <si>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</si>
  <si>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</si>
  <si>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</si>
  <si>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</si>
  <si>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</si>
  <si>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</si>
  <si>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</si>
  <si>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</si>
  <si>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</si>
  <si>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</si>
  <si>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</si>
  <si>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</si>
  <si>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</si>
  <si>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</si>
  <si>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</si>
  <si>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</si>
  <si>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</si>
  <si>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</si>
  <si>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</si>
  <si>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</si>
  <si>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</si>
  <si>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</si>
  <si>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</si>
  <si>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</si>
  <si>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</si>
  <si>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</si>
  <si>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</si>
  <si>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</si>
  <si>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</si>
  <si>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</si>
  <si>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</si>
  <si>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</si>
  <si>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</si>
  <si>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</si>
  <si>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</si>
  <si>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</si>
  <si>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</si>
  <si>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</si>
  <si>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</si>
  <si>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</si>
  <si>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</si>
  <si>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</si>
  <si>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</si>
  <si>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</si>
  <si>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</si>
  <si>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</si>
  <si>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</si>
  <si>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</si>
  <si>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</si>
  <si>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</si>
  <si>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</si>
  <si>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</si>
  <si>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</si>
  <si>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</si>
  <si>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</si>
  <si>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</si>
  <si>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</si>
  <si>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</si>
  <si>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</si>
  <si>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</si>
  <si>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</si>
  <si>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</si>
  <si>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</si>
  <si>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</si>
  <si>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</si>
  <si>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</si>
  <si>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</si>
  <si>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</si>
  <si>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</si>
  <si>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</si>
  <si>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</si>
  <si>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</si>
  <si>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</si>
  <si>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</si>
  <si>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</si>
  <si>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</si>
  <si>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</si>
  <si>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</si>
  <si>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</si>
  <si>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</si>
  <si>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</si>
  <si>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</si>
  <si>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</si>
  <si>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</si>
  <si>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</si>
  <si>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</si>
  <si>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</si>
  <si>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</si>
  <si>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</si>
  <si>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</si>
  <si>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</si>
  <si>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</si>
  <si>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</si>
  <si>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</si>
  <si>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</si>
  <si>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</si>
  <si>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</si>
  <si>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</si>
  <si>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</si>
  <si>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</si>
  <si>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</si>
  <si>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</si>
  <si>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</si>
  <si>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</si>
  <si>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</si>
  <si>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</si>
  <si>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</si>
  <si>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</si>
  <si>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</si>
  <si>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</si>
  <si>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</si>
  <si>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</si>
  <si>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</si>
  <si>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</si>
  <si>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</si>
  <si>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</si>
  <si>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</si>
  <si>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</si>
  <si>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</si>
  <si>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</si>
  <si>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</si>
  <si>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</si>
  <si>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</si>
  <si>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</si>
  <si>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</si>
  <si>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</si>
  <si>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</si>
  <si>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</si>
  <si>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</si>
  <si>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</si>
  <si>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</si>
  <si>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</si>
  <si>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</si>
  <si>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</si>
  <si>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</si>
  <si>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</si>
  <si>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</si>
  <si>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</si>
  <si>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</si>
  <si>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</si>
  <si>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</si>
  <si>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</si>
  <si>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</si>
  <si>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</si>
  <si>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</si>
  <si>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</si>
  <si>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</si>
  <si>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</si>
  <si>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</si>
  <si>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</si>
  <si>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</si>
  <si>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</si>
  <si>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</si>
  <si>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</si>
  <si>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</si>
  <si>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</si>
  <si>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</si>
  <si>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</si>
  <si>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</si>
  <si>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</si>
  <si>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</si>
  <si>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</si>
  <si>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</si>
  <si>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</si>
  <si>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</si>
  <si>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</si>
  <si>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</si>
  <si>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</si>
  <si>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</si>
  <si>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</si>
  <si>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</si>
  <si>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</si>
  <si>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</si>
  <si>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</si>
  <si>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</si>
  <si>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</si>
  <si>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</si>
  <si>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</si>
  <si>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</si>
  <si>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</si>
  <si>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</si>
  <si>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</si>
  <si>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</si>
  <si>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</si>
  <si>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</si>
  <si>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</si>
  <si>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</si>
  <si>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</si>
  <si>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</si>
  <si>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</si>
  <si>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</si>
  <si>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</si>
  <si>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</si>
  <si>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</si>
  <si>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</si>
  <si>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</si>
  <si>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</si>
  <si>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</si>
  <si>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</si>
  <si>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</si>
  <si>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</si>
  <si>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</si>
  <si>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</si>
  <si>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</si>
  <si>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</si>
  <si>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</si>
  <si>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</si>
  <si>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</si>
  <si>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</si>
  <si>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</si>
  <si>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</si>
  <si>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</si>
  <si>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</si>
  <si>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</si>
  <si>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</si>
  <si>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</si>
  <si>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</si>
  <si>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</si>
  <si>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</si>
  <si>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</si>
  <si>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</si>
  <si>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</si>
  <si>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</si>
  <si>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</si>
  <si>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</si>
  <si>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</si>
  <si>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</si>
  <si>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</si>
  <si>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</si>
  <si>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</si>
  <si>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</si>
  <si>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</si>
  <si>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</si>
  <si>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</si>
  <si>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</si>
  <si>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</si>
  <si>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</si>
  <si>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</si>
  <si>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</si>
  <si>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</si>
  <si>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</si>
  <si>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</si>
  <si>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</si>
  <si>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</si>
  <si>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</si>
  <si>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</si>
  <si>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</si>
  <si>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</si>
  <si>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</si>
  <si>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</si>
  <si>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</si>
  <si>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</si>
  <si>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</si>
  <si>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</si>
  <si>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</si>
  <si>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</si>
  <si>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</si>
  <si>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</si>
  <si>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</si>
  <si>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</si>
  <si>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</si>
  <si>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</si>
  <si>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</si>
  <si>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</si>
  <si>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</si>
  <si>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</si>
  <si>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</si>
  <si>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</si>
  <si>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</si>
  <si>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</si>
  <si>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</si>
  <si>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</si>
  <si>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</si>
  <si>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</si>
  <si>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</si>
  <si>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</si>
  <si>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</si>
  <si>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</si>
  <si>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</si>
  <si>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</si>
  <si>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</si>
  <si>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</si>
  <si>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</si>
  <si>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</si>
  <si>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</si>
  <si>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</si>
  <si>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</si>
  <si>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</si>
  <si>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</si>
  <si>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</si>
  <si>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</si>
  <si>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</si>
  <si>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</si>
  <si>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</si>
  <si>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</si>
  <si>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</si>
  <si>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</si>
  <si>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</si>
  <si>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</si>
  <si>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</si>
  <si>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</si>
  <si>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</si>
  <si>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</si>
  <si>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</si>
  <si>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</si>
  <si>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</si>
  <si>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</si>
  <si>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</si>
  <si>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</si>
  <si>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</si>
  <si>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</si>
  <si>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</si>
  <si>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</si>
  <si>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</si>
  <si>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</si>
  <si>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</si>
  <si>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</si>
  <si>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</si>
  <si>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</si>
  <si>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</si>
  <si>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</si>
  <si>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</si>
  <si>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</si>
  <si>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</si>
  <si>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</si>
  <si>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</si>
  <si>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</si>
  <si>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</si>
  <si>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</si>
  <si>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</si>
  <si>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</si>
  <si>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</si>
  <si>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</si>
  <si>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</si>
  <si>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</si>
  <si>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</si>
  <si>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</si>
  <si>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</si>
  <si>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</si>
  <si>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</si>
  <si>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</si>
  <si>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</si>
  <si>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</si>
  <si>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</si>
  <si>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</si>
  <si>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</si>
  <si>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</si>
  <si>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</si>
  <si>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</si>
  <si>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</si>
  <si>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</si>
  <si>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</si>
  <si>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</si>
  <si>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</si>
  <si>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</si>
  <si>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</si>
  <si>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</si>
  <si>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</si>
  <si>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</si>
  <si>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</si>
  <si>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</si>
  <si>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</si>
  <si>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</si>
  <si>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</si>
  <si>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</si>
  <si>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</si>
  <si>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</si>
  <si>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</si>
  <si>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</si>
  <si>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</si>
  <si>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</si>
  <si>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</si>
  <si>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</si>
  <si>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</si>
  <si>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</si>
  <si>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</si>
  <si>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</si>
  <si>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</si>
  <si>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</si>
  <si>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</si>
  <si>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</si>
  <si>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</si>
  <si>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</si>
  <si>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</si>
  <si>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</si>
  <si>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</si>
  <si>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</si>
  <si>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</si>
  <si>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</si>
  <si>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</si>
  <si>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</si>
  <si>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</si>
  <si>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</si>
  <si>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</si>
  <si>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</si>
  <si>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</si>
  <si>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</si>
  <si>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</si>
  <si>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</si>
  <si>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</si>
  <si>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</si>
  <si>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</si>
  <si>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</si>
  <si>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</si>
  <si>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</si>
  <si>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</si>
  <si>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</si>
  <si>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</si>
  <si>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</si>
  <si>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</si>
  <si>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</si>
  <si>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</si>
  <si>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</si>
  <si>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</si>
  <si>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</si>
  <si>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</si>
  <si>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</si>
  <si>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</si>
  <si>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</si>
  <si>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</si>
  <si>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</si>
  <si>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</si>
  <si>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</si>
  <si>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</si>
  <si>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</si>
  <si>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</si>
  <si>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</si>
  <si>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</si>
  <si>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</si>
  <si>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</si>
  <si>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</si>
  <si>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</si>
  <si>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</si>
  <si>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</si>
  <si>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</si>
  <si>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</si>
  <si>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</si>
  <si>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</si>
  <si>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</si>
  <si>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</si>
  <si>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</si>
  <si>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</si>
  <si>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</si>
  <si>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</si>
  <si>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</si>
  <si>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</si>
  <si>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</si>
  <si>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</si>
  <si>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</si>
  <si>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</si>
  <si>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</si>
  <si>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</si>
  <si>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</si>
  <si>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</si>
  <si>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</si>
  <si>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</si>
  <si>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</si>
  <si>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</si>
  <si>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</si>
  <si>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</si>
  <si>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</si>
  <si>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</si>
  <si>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</si>
  <si>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</si>
  <si>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</si>
  <si>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</si>
  <si>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</si>
  <si>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</si>
  <si>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</si>
  <si>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</si>
  <si>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</si>
  <si>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</si>
  <si>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</si>
  <si>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</si>
  <si>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</si>
  <si>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</si>
  <si>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</si>
  <si>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</si>
  <si>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</si>
  <si>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</si>
  <si>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</si>
  <si>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</si>
  <si>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</si>
  <si>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</si>
  <si>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</si>
  <si>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</si>
  <si>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</si>
  <si>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</si>
  <si>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</si>
  <si>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</si>
  <si>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</si>
  <si>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</si>
  <si>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</si>
  <si>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</si>
  <si>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</si>
  <si>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</si>
  <si>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</si>
  <si>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</si>
  <si>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</si>
  <si>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</si>
  <si>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</si>
  <si>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</si>
  <si>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</si>
  <si>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</si>
  <si>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</si>
  <si>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</si>
  <si>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</si>
  <si>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</si>
  <si>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</si>
  <si>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</si>
  <si>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</si>
  <si>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</si>
  <si>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</si>
  <si>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</si>
  <si>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</si>
  <si>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</si>
  <si>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</si>
  <si>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</si>
  <si>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</si>
  <si>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</si>
  <si>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</si>
  <si>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</si>
  <si>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</si>
  <si>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</si>
  <si>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</si>
  <si>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</si>
  <si>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</si>
  <si>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</si>
  <si>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</si>
  <si>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</si>
  <si>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</si>
  <si>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</si>
  <si>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</si>
  <si>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</si>
  <si>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</si>
  <si>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</si>
  <si>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</si>
  <si>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</si>
  <si>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</si>
  <si>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</si>
  <si>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</si>
  <si>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</si>
  <si>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</si>
  <si>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</si>
  <si>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</si>
  <si>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</si>
  <si>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</si>
  <si>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</si>
  <si>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</si>
  <si>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</si>
  <si>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</si>
  <si>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</si>
  <si>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</si>
  <si>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</si>
  <si>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</si>
  <si>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</si>
  <si>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</si>
  <si>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</si>
  <si>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</si>
  <si>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</si>
  <si>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</si>
  <si>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</si>
  <si>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</si>
  <si>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</si>
  <si>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</si>
  <si>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</si>
  <si>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</si>
  <si>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</si>
  <si>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</si>
  <si>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</si>
  <si>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</si>
  <si>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</si>
  <si>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</si>
  <si>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</si>
  <si>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</si>
  <si>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</si>
  <si>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</si>
  <si>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</si>
  <si>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</si>
  <si>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</si>
  <si>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</si>
  <si>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</si>
  <si>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</si>
  <si>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</si>
  <si>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</si>
  <si>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</si>
  <si>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</si>
  <si>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</si>
  <si>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</si>
  <si>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</si>
  <si>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</si>
  <si>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</si>
  <si>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</si>
  <si>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</si>
  <si>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</si>
  <si>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</si>
  <si>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</si>
  <si>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</si>
  <si>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</si>
  <si>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</si>
  <si>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</si>
  <si>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</si>
  <si>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</si>
  <si>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</si>
  <si>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</si>
  <si>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</si>
  <si>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</si>
  <si>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</si>
  <si>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</si>
  <si>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</si>
  <si>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</si>
  <si>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</si>
  <si>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</si>
  <si>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</si>
  <si>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</si>
  <si>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</si>
  <si>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</si>
  <si>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</si>
  <si>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</si>
  <si>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</si>
  <si>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</si>
  <si>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</si>
  <si>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</si>
  <si>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</si>
  <si>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</si>
  <si>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</si>
  <si>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</si>
  <si>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</si>
  <si>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</si>
  <si>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</si>
  <si>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</si>
  <si>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</si>
  <si>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</si>
  <si>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</si>
  <si>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</si>
  <si>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</si>
  <si>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</si>
  <si>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</si>
  <si>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</si>
  <si>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</si>
  <si>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</si>
  <si>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</si>
  <si>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</si>
  <si>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</si>
  <si>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</si>
  <si>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</si>
  <si>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</si>
  <si>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</si>
  <si>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</si>
  <si>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</si>
  <si>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</si>
  <si>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</si>
  <si>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</si>
  <si>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</si>
  <si>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</si>
  <si>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</si>
  <si>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</si>
  <si>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</si>
  <si>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</si>
  <si>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</si>
  <si>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</si>
  <si>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</si>
  <si>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</si>
  <si>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</si>
  <si>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</si>
  <si>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</si>
  <si>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</si>
  <si>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</si>
  <si>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</si>
  <si>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</si>
  <si>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</si>
  <si>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</si>
  <si>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</si>
  <si>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</si>
  <si>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</si>
  <si>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</si>
  <si>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</si>
  <si>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</si>
  <si>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</si>
  <si>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</si>
  <si>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</si>
  <si>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</si>
  <si>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</si>
  <si>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</si>
  <si>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</si>
  <si>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</si>
  <si>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</si>
  <si>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</si>
  <si>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</si>
  <si>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</si>
  <si>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</si>
  <si>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</si>
  <si>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</si>
  <si>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</si>
  <si>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</si>
  <si>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</si>
  <si>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</si>
  <si>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</si>
  <si>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</si>
  <si>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</si>
  <si>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</si>
  <si>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</si>
  <si>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</si>
  <si>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</si>
  <si>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</si>
  <si>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</si>
  <si>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</si>
  <si>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</si>
  <si>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</si>
  <si>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</si>
  <si>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</si>
  <si>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</si>
  <si>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</si>
  <si>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</si>
  <si>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</si>
  <si>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</si>
  <si>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</si>
  <si>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</si>
  <si>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</si>
  <si>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</si>
  <si>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</si>
  <si>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</si>
  <si>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</si>
  <si>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</si>
  <si>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</si>
  <si>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</si>
  <si>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</si>
  <si>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</si>
  <si>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</si>
  <si>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</si>
  <si>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</si>
  <si>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</si>
  <si>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</si>
  <si>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</si>
  <si>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</si>
  <si>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</si>
  <si>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</si>
  <si>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</si>
  <si>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</si>
  <si>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</si>
  <si>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</si>
  <si>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</si>
  <si>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</si>
  <si>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</si>
  <si>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</si>
  <si>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</si>
  <si>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</si>
  <si>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</si>
  <si>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</si>
  <si>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</si>
  <si>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</si>
  <si>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</si>
  <si>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</si>
  <si>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</si>
  <si>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</si>
  <si>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</si>
  <si>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</si>
  <si>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</si>
  <si>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</si>
  <si>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</si>
  <si>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</si>
  <si>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</si>
  <si>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</si>
  <si>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</si>
  <si>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</si>
  <si>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</si>
  <si>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</si>
  <si>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</si>
  <si>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</si>
  <si>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</si>
  <si>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</si>
  <si>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</si>
  <si>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</si>
  <si>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</si>
  <si>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</si>
  <si>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</si>
  <si>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</si>
  <si>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</si>
  <si>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</si>
  <si>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</si>
  <si>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</si>
  <si>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</si>
  <si>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</si>
  <si>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</si>
  <si>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</si>
  <si>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</si>
  <si>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</si>
  <si>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</si>
  <si>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</si>
  <si>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</si>
  <si>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</si>
  <si>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</si>
  <si>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</si>
  <si>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</si>
  <si>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</si>
  <si>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</si>
  <si>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</si>
  <si>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</si>
  <si>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</si>
  <si>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</si>
  <si>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</si>
  <si>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</si>
  <si>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</si>
  <si>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</si>
  <si>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</si>
  <si>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</si>
  <si>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</si>
  <si>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</si>
  <si>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</si>
  <si>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</si>
  <si>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</si>
  <si>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</si>
  <si>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</si>
  <si>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</si>
  <si>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</si>
  <si>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</si>
  <si>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</si>
  <si>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</si>
  <si>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</si>
  <si>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</si>
  <si>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</si>
  <si>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</si>
  <si>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</si>
  <si>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</si>
  <si>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</si>
  <si>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</si>
  <si>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</si>
  <si>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</si>
  <si>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</si>
  <si>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</si>
  <si>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</si>
  <si>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</si>
  <si>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</si>
  <si>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</si>
  <si>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</si>
  <si>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</si>
  <si>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</si>
  <si>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</si>
  <si>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</si>
  <si>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</si>
  <si>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</si>
  <si>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</si>
  <si>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</si>
  <si>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</si>
  <si>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</si>
  <si>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</si>
  <si>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</si>
  <si>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</si>
  <si>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</si>
  <si>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</si>
  <si>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</si>
  <si>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</si>
  <si>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</si>
  <si>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</si>
  <si>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</si>
  <si>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</si>
  <si>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</si>
  <si>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</si>
  <si>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</si>
  <si>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</si>
  <si>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</si>
  <si>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</si>
  <si>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</si>
  <si>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</si>
  <si>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</si>
  <si>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</si>
  <si>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</si>
  <si>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</si>
  <si>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</si>
  <si>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</si>
  <si>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</si>
  <si>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</si>
  <si>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</si>
  <si>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</si>
  <si>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</si>
  <si>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</si>
  <si>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</si>
  <si>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</si>
  <si>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</si>
  <si>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</si>
  <si>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</si>
  <si>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</si>
  <si>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</si>
  <si>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</si>
  <si>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</si>
  <si>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</si>
  <si>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</si>
  <si>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</si>
  <si>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</si>
  <si>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</si>
  <si>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</si>
  <si>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</si>
  <si>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</si>
  <si>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</si>
  <si>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</si>
  <si>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</si>
  <si>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</si>
  <si>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</si>
  <si>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</si>
  <si>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</si>
  <si>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</si>
  <si>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</si>
  <si>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</si>
  <si>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</si>
  <si>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</si>
  <si>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</si>
  <si>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</si>
  <si>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</si>
  <si>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</si>
  <si>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</si>
  <si>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</si>
  <si>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</si>
  <si>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</si>
  <si>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</si>
  <si>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</si>
  <si>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</si>
  <si>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</si>
  <si>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</si>
  <si>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</si>
  <si>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</si>
  <si>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</si>
  <si>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</si>
  <si>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</si>
  <si>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</si>
  <si>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</si>
  <si>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</si>
  <si>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</si>
  <si>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</si>
  <si>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</si>
  <si>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</si>
  <si>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</si>
  <si>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</si>
  <si>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</si>
  <si>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</si>
  <si>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</si>
  <si>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</si>
  <si>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</si>
  <si>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</si>
  <si>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</si>
  <si>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</si>
  <si>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</si>
  <si>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</si>
  <si>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</si>
  <si>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</si>
  <si>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</si>
  <si>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</si>
  <si>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</si>
  <si>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</si>
  <si>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</si>
  <si>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</si>
  <si>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</si>
  <si>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</si>
  <si>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</si>
  <si>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</si>
  <si>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</si>
  <si>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</si>
  <si>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</si>
  <si>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</si>
  <si>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</si>
  <si>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</si>
  <si>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</si>
  <si>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</si>
  <si>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</si>
  <si>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</si>
  <si>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</si>
  <si>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</si>
  <si>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</si>
  <si>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</si>
  <si>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</si>
  <si>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</si>
  <si>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</si>
  <si>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</si>
  <si>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</si>
  <si>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</si>
  <si>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</si>
  <si>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</si>
  <si>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</si>
  <si>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</si>
  <si>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</si>
  <si>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</si>
  <si>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</si>
  <si>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</si>
  <si>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</si>
  <si>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</si>
  <si>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</si>
  <si>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</si>
  <si>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</si>
  <si>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</si>
  <si>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</si>
  <si>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</si>
  <si>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</si>
  <si>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</si>
  <si>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</si>
  <si>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</si>
  <si>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</si>
  <si>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</si>
  <si>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</si>
  <si>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</si>
  <si>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</si>
  <si>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</si>
  <si>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</si>
  <si>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</si>
  <si>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</si>
  <si>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</si>
  <si>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</si>
  <si>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</si>
  <si>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</si>
  <si>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</si>
  <si>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</si>
  <si>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</si>
  <si>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</si>
  <si>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</si>
  <si>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</si>
  <si>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</si>
  <si>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</si>
  <si>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</si>
  <si>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</si>
  <si>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</si>
  <si>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</si>
  <si>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</si>
  <si>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</si>
  <si>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</si>
  <si>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</si>
  <si>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</si>
  <si>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</si>
  <si>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</si>
  <si>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</si>
  <si>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</si>
  <si>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</si>
  <si>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</si>
  <si>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</si>
  <si>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</si>
  <si>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</si>
  <si>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</si>
  <si>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</si>
  <si>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</si>
  <si>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</si>
  <si>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</si>
  <si>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</si>
  <si>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</si>
  <si>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</si>
  <si>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</si>
  <si>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</si>
  <si>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</si>
  <si>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</si>
  <si>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</si>
  <si>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</si>
  <si>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</si>
  <si>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</si>
  <si>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</si>
  <si>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</si>
  <si>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</si>
  <si>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</si>
  <si>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</si>
  <si>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</si>
  <si>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</si>
  <si>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</si>
  <si>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</si>
  <si>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</si>
  <si>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</si>
  <si>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</si>
  <si>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</si>
  <si>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</si>
  <si>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</si>
  <si>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</si>
  <si>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</si>
  <si>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</si>
  <si>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</si>
  <si>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</si>
  <si>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</si>
  <si>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</si>
  <si>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</si>
  <si>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</si>
  <si>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</si>
  <si>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</si>
  <si>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</si>
  <si>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</si>
  <si>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</si>
  <si>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</si>
  <si>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</si>
  <si>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</si>
  <si>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</si>
  <si>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</si>
  <si>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</si>
  <si>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</si>
  <si>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</si>
  <si>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</si>
  <si>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</si>
  <si>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</si>
  <si>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</si>
  <si>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</si>
  <si>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</si>
  <si>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</si>
  <si>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</si>
  <si>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</si>
  <si>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</si>
  <si>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</si>
  <si>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</si>
  <si>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</si>
  <si>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</si>
  <si>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</si>
  <si>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</si>
  <si>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</si>
  <si>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</si>
  <si>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</si>
  <si>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</si>
  <si>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</si>
  <si>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</si>
  <si>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</si>
  <si>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</si>
  <si>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</si>
  <si>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</si>
  <si>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</si>
  <si>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</si>
  <si>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</si>
  <si>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</si>
  <si>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</si>
  <si>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</si>
  <si>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</si>
  <si>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</si>
  <si>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</si>
  <si>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</si>
  <si>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</si>
  <si>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</si>
  <si>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</si>
  <si>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</si>
  <si>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</si>
  <si>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</si>
  <si>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</si>
  <si>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</si>
  <si>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</si>
  <si>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</si>
  <si>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</si>
  <si>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</si>
  <si>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</si>
  <si>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</si>
  <si>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</si>
  <si>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</si>
  <si>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</si>
  <si>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</si>
  <si>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</si>
  <si>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</si>
  <si>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</si>
  <si>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</si>
  <si>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</si>
  <si>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</si>
  <si>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</si>
  <si>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</si>
  <si>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</si>
  <si>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</si>
  <si>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</si>
  <si>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</si>
  <si>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</si>
  <si>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</si>
  <si>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</si>
  <si>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</si>
  <si>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</si>
  <si>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</si>
  <si>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</si>
  <si>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</si>
  <si>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</si>
  <si>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</si>
  <si>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</si>
  <si>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</si>
  <si>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</si>
  <si>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</si>
  <si>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</si>
  <si>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</si>
  <si>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</si>
  <si>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</si>
  <si>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</si>
  <si>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</si>
  <si>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</si>
  <si>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</si>
  <si>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</si>
  <si>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</si>
  <si>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</si>
  <si>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</si>
  <si>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</si>
  <si>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</si>
  <si>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</si>
  <si>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</si>
  <si>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</si>
  <si>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</si>
  <si>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</si>
  <si>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</si>
  <si>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</si>
  <si>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</si>
  <si>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</si>
  <si>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</si>
  <si>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</si>
  <si>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</si>
  <si>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</si>
  <si>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</si>
  <si>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</si>
  <si>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</si>
  <si>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</si>
  <si>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</si>
  <si>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</si>
  <si>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</si>
  <si>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</si>
  <si>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</si>
  <si>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</si>
  <si>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</si>
  <si>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</si>
  <si>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</si>
  <si>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</si>
  <si>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</si>
  <si>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</si>
  <si>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</si>
  <si>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</si>
  <si>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</si>
  <si>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</si>
  <si>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</si>
  <si>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</si>
  <si>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</si>
  <si>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</si>
  <si>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</si>
  <si>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</si>
  <si>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</si>
  <si>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</si>
  <si>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</si>
  <si>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</si>
  <si>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</si>
  <si>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</si>
  <si>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</si>
  <si>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</si>
  <si>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</si>
  <si>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</si>
  <si>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</si>
  <si>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</si>
  <si>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</si>
  <si>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</si>
  <si>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</si>
  <si>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</si>
  <si>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</si>
  <si>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</si>
  <si>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</si>
  <si>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</si>
  <si>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</si>
  <si>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</si>
  <si>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</si>
  <si>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</si>
  <si>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</si>
  <si>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</si>
  <si>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</si>
  <si>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</si>
  <si>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</si>
  <si>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</si>
  <si>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</si>
  <si>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</si>
  <si>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</si>
  <si>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</si>
  <si>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</si>
  <si>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</si>
  <si>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</si>
  <si>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</si>
  <si>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</si>
  <si>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</si>
  <si>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</si>
  <si>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</si>
  <si>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</si>
  <si>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</si>
  <si>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</si>
  <si>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</si>
  <si>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</si>
  <si>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</si>
  <si>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</si>
  <si>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</si>
  <si>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</si>
  <si>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</si>
  <si>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</si>
  <si>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</si>
  <si>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</si>
  <si>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</si>
  <si>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</si>
  <si>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</si>
  <si>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</si>
  <si>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</si>
  <si>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</si>
  <si>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</si>
  <si>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</si>
  <si>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</si>
  <si>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</si>
  <si>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</si>
  <si>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</si>
  <si>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</si>
  <si>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</si>
  <si>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</si>
  <si>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</si>
  <si>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</si>
  <si>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</si>
  <si>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</si>
  <si>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</si>
  <si>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</si>
  <si>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</si>
  <si>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</si>
  <si>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</si>
  <si>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</si>
  <si>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</si>
  <si>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</si>
  <si>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</si>
  <si>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</si>
  <si>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</si>
  <si>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</si>
  <si>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</si>
  <si>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</si>
  <si>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</si>
  <si>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</si>
  <si>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</si>
  <si>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</si>
  <si>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</si>
  <si>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</si>
  <si>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</si>
  <si>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</si>
  <si>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</si>
  <si>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</si>
  <si>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</si>
  <si>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</si>
  <si>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</si>
  <si>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</si>
  <si>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</si>
  <si>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</si>
  <si>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</si>
  <si>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</si>
  <si>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</si>
  <si>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</si>
  <si>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</si>
  <si>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</si>
  <si>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</si>
  <si>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</si>
  <si>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</si>
  <si>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</si>
  <si>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</si>
  <si>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</si>
  <si>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</si>
  <si>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</si>
  <si>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</si>
  <si>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</si>
  <si>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</si>
  <si>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</si>
  <si>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</si>
  <si>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</si>
  <si>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</si>
  <si>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</si>
  <si>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</si>
  <si>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</si>
  <si>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</si>
  <si>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</si>
  <si>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</si>
  <si>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</si>
  <si>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</si>
  <si>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</si>
  <si>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</si>
  <si>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</si>
  <si>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</si>
  <si>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</si>
  <si>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</si>
  <si>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</si>
  <si>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</si>
  <si>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</si>
  <si>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</si>
  <si>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</si>
  <si>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</si>
  <si>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</si>
  <si>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</si>
  <si>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</si>
  <si>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</si>
  <si>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</si>
  <si>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</si>
  <si>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</si>
  <si>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</si>
  <si>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</si>
  <si>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</si>
  <si>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</si>
  <si>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</si>
  <si>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</si>
  <si>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</si>
  <si>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</si>
  <si>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</si>
  <si>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</si>
  <si>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</si>
  <si>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</si>
  <si>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</si>
  <si>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</si>
  <si>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</si>
  <si>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</si>
  <si>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</si>
  <si>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</si>
  <si>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</si>
  <si>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</si>
  <si>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</si>
  <si>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</si>
  <si>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</si>
  <si>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</si>
  <si>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</si>
  <si>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</si>
  <si>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</si>
  <si>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</si>
  <si>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</si>
  <si>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</si>
  <si>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</si>
  <si>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</si>
  <si>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</si>
  <si>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</si>
  <si>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</si>
  <si>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</si>
  <si>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</si>
  <si>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</si>
  <si>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</si>
  <si>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</si>
  <si>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</si>
  <si>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</si>
  <si>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</si>
  <si>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</si>
  <si>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</si>
  <si>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</si>
  <si>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</si>
  <si>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</si>
  <si>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</si>
  <si>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</si>
  <si>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</si>
  <si>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</si>
  <si>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</si>
  <si>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</si>
  <si>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</si>
  <si>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</si>
  <si>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</si>
  <si>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</si>
  <si>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</si>
  <si>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</si>
  <si>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</si>
  <si>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</si>
  <si>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</si>
  <si>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</si>
  <si>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</si>
  <si>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</si>
  <si>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</si>
  <si>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</si>
  <si>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</si>
  <si>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</si>
  <si>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</si>
  <si>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</si>
  <si>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</si>
  <si>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</si>
  <si>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</si>
  <si>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</si>
  <si>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</si>
  <si>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</si>
  <si>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</si>
  <si>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</si>
  <si>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</si>
  <si>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</si>
  <si>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</si>
  <si>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</si>
  <si>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</si>
  <si>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</si>
  <si>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</si>
  <si>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</si>
  <si>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</si>
  <si>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</si>
  <si>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</si>
  <si>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</si>
  <si>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</si>
  <si>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</si>
  <si>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</si>
  <si>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</si>
  <si>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</si>
  <si>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</si>
  <si>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</si>
  <si>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</si>
  <si>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</si>
  <si>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</si>
  <si>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</si>
  <si>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</si>
  <si>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</si>
  <si>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</si>
  <si>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</si>
  <si>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</si>
  <si>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</si>
  <si>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</si>
  <si>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</si>
  <si>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</si>
  <si>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</si>
  <si>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</si>
  <si>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</si>
  <si>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</si>
  <si>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</si>
  <si>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</si>
  <si>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</si>
  <si>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</si>
  <si>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</si>
  <si>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</si>
  <si>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</si>
  <si>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</si>
  <si>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</si>
  <si>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</si>
  <si>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</si>
  <si>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</si>
  <si>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</si>
  <si>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</si>
  <si>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</si>
  <si>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</si>
  <si>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</si>
  <si>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</si>
  <si>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</si>
  <si>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</si>
  <si>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</si>
  <si>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</si>
  <si>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</si>
  <si>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</si>
  <si>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</si>
  <si>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</si>
  <si>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</si>
  <si>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</si>
  <si>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</si>
  <si>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</si>
  <si>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</si>
  <si>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</si>
  <si>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</si>
  <si>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</si>
  <si>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</si>
  <si>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</si>
  <si>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</si>
  <si>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</si>
  <si>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</si>
  <si>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</si>
  <si>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</si>
  <si>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</si>
  <si>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</si>
  <si>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</si>
  <si>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</si>
  <si>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</si>
  <si>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</si>
  <si>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</si>
  <si>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</si>
  <si>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</si>
  <si>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</si>
  <si>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</si>
  <si>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</si>
  <si>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</si>
  <si>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</si>
  <si>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</si>
  <si>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</si>
  <si>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</si>
  <si>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</si>
  <si>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</si>
  <si>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</si>
  <si>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</si>
  <si>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</si>
  <si>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</si>
  <si>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</si>
  <si>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</si>
  <si>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</si>
  <si>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</si>
  <si>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</si>
  <si>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</si>
  <si>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</si>
  <si>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</si>
  <si>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</si>
  <si>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</si>
  <si>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</si>
  <si>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</si>
  <si>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</si>
  <si>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</si>
  <si>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</si>
  <si>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</si>
  <si>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</si>
  <si>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</si>
  <si>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</si>
  <si>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</si>
  <si>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</si>
  <si>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</si>
  <si>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</si>
  <si>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</si>
  <si>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</si>
  <si>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</si>
  <si>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</si>
  <si>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</si>
  <si>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</si>
  <si>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</si>
  <si>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</si>
  <si>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</si>
  <si>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</si>
  <si>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</si>
  <si>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</si>
  <si>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</si>
  <si>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</si>
  <si>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</si>
  <si>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</si>
  <si>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</si>
  <si>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</si>
  <si>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</si>
  <si>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</si>
  <si>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</si>
  <si>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</si>
  <si>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</si>
  <si>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</si>
  <si>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</si>
  <si>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</si>
  <si>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</si>
  <si>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</si>
  <si>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</si>
  <si>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</si>
  <si>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</si>
  <si>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</si>
  <si>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</si>
  <si>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</si>
  <si>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</si>
  <si>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</si>
  <si>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</si>
  <si>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</si>
  <si>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</si>
  <si>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</si>
  <si>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</si>
  <si>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</si>
  <si>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</si>
  <si>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</si>
  <si>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</si>
  <si>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</si>
  <si>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</si>
  <si>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</si>
  <si>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</si>
  <si>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</si>
  <si>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</si>
  <si>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</si>
  <si>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</si>
  <si>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</si>
  <si>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</si>
  <si>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</si>
  <si>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</si>
  <si>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</si>
  <si>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</si>
  <si>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</si>
  <si>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</si>
  <si>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</si>
  <si>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</si>
  <si>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</si>
  <si>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</si>
  <si>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</si>
  <si>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</si>
  <si>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</si>
  <si>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</si>
  <si>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</si>
  <si>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</si>
  <si>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</si>
  <si>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</si>
  <si>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</si>
  <si>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</si>
  <si>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</si>
  <si>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</si>
  <si>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</si>
  <si>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</si>
  <si>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</si>
  <si>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</si>
  <si>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</si>
  <si>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</si>
  <si>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</si>
  <si>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</si>
  <si>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</si>
  <si>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</si>
  <si>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</si>
  <si>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</si>
  <si>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</si>
  <si>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</si>
  <si>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</si>
  <si>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</si>
  <si>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</si>
  <si>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</si>
  <si>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</si>
  <si>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</si>
  <si>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</si>
  <si>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</si>
  <si>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</si>
  <si>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</si>
  <si>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</si>
  <si>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</si>
  <si>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</si>
  <si>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</si>
  <si>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</si>
  <si>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</si>
  <si>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</si>
  <si>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</si>
  <si>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</si>
  <si>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</si>
  <si>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</si>
  <si>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</si>
  <si>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</si>
  <si>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</si>
  <si>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</si>
  <si>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</si>
  <si>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</si>
  <si>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</si>
  <si>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</si>
  <si>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</si>
  <si>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</si>
  <si>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</si>
  <si>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</si>
  <si>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</si>
  <si>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</si>
  <si>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</si>
  <si>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</si>
  <si>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</si>
  <si>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</si>
  <si>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</si>
  <si>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</si>
  <si>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</si>
  <si>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</si>
  <si>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</si>
  <si>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</si>
  <si>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</si>
  <si>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</si>
  <si>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</si>
  <si>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</si>
  <si>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</si>
  <si>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</si>
  <si>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</si>
  <si>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</si>
  <si>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</si>
  <si>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</si>
  <si>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</si>
  <si>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</si>
  <si>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</si>
  <si>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</si>
  <si>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</si>
  <si>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</si>
  <si>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</si>
  <si>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</si>
  <si>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</si>
  <si>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</si>
  <si>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</si>
  <si>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</si>
  <si>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</si>
  <si>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</si>
  <si>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</si>
  <si>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</si>
  <si>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</si>
  <si>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</si>
  <si>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</si>
  <si>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</si>
  <si>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</si>
  <si>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</si>
  <si>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</si>
  <si>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</si>
  <si>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</si>
  <si>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</si>
  <si>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</si>
  <si>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</si>
  <si>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</si>
  <si>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</si>
  <si>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</si>
  <si>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</si>
  <si>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</si>
  <si>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</si>
  <si>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</si>
  <si>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</si>
  <si>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</si>
  <si>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</si>
  <si>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</si>
  <si>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</si>
  <si>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</si>
  <si>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</si>
  <si>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</si>
  <si>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</si>
  <si>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</si>
  <si>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</si>
  <si>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</si>
  <si>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</si>
  <si>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</si>
  <si>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</si>
  <si>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</si>
  <si>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</si>
  <si>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</si>
  <si>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</si>
  <si>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</si>
  <si>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</si>
  <si>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</si>
  <si>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</si>
  <si>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</si>
  <si>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</si>
  <si>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</si>
  <si>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</si>
  <si>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</si>
  <si>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</si>
  <si>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</si>
  <si>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</si>
  <si>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</si>
  <si>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</si>
  <si>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</si>
  <si>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</si>
  <si>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</si>
  <si>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</si>
  <si>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</si>
  <si>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</si>
  <si>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</si>
  <si>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</si>
  <si>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</si>
  <si>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</si>
  <si>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</si>
  <si>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</si>
  <si>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</si>
  <si>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</si>
  <si>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</si>
  <si>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</si>
  <si>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</si>
  <si>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</si>
  <si>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</si>
  <si>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</si>
  <si>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</si>
  <si>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</si>
  <si>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</si>
  <si>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</si>
  <si>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</si>
  <si>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</si>
  <si>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</si>
  <si>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</si>
  <si>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</si>
  <si>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</si>
  <si>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</si>
  <si>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</si>
  <si>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</si>
  <si>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</si>
  <si>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</si>
  <si>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</si>
  <si>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</si>
  <si>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</si>
  <si>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</si>
  <si>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</si>
  <si>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</si>
  <si>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</si>
  <si>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</si>
  <si>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</si>
  <si>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</si>
  <si>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</si>
  <si>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</si>
  <si>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</si>
  <si>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</si>
  <si>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</si>
  <si>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</si>
  <si>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</si>
  <si>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</si>
  <si>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</si>
  <si>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</si>
  <si>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</si>
  <si>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</si>
  <si>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</si>
  <si>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</si>
  <si>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</si>
  <si>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</si>
  <si>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</si>
  <si>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</si>
  <si>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</si>
  <si>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</si>
  <si>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</si>
  <si>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</si>
  <si>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</si>
  <si>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</si>
  <si>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</si>
  <si>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</si>
  <si>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</si>
  <si>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</si>
  <si>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</si>
  <si>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</si>
  <si>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</si>
  <si>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</si>
  <si>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</si>
  <si>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</si>
  <si>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</si>
  <si>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</si>
  <si>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</si>
  <si>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</si>
  <si>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</si>
  <si>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</si>
  <si>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</si>
  <si>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</si>
  <si>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</si>
  <si>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</si>
  <si>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</si>
  <si>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</si>
  <si>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</si>
  <si>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</si>
  <si>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</si>
  <si>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</si>
  <si>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</si>
  <si>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</si>
  <si>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</si>
  <si>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</si>
  <si>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</si>
  <si>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</si>
  <si>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</si>
  <si>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</si>
  <si>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</si>
  <si>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</si>
  <si>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</si>
  <si>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</si>
  <si>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</si>
  <si>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</si>
  <si>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</si>
  <si>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</si>
  <si>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</si>
  <si>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</si>
  <si>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</si>
  <si>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</si>
  <si>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</si>
  <si>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</si>
  <si>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</si>
  <si>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</si>
  <si>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</si>
  <si>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</si>
  <si>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</si>
  <si>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</si>
  <si>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</si>
  <si>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</si>
  <si>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</si>
  <si>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</si>
  <si>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</si>
  <si>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</si>
  <si>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</si>
  <si>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</si>
  <si>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</si>
  <si>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</si>
  <si>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</si>
  <si>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</si>
  <si>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</si>
  <si>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</si>
  <si>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</si>
  <si>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</si>
  <si>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</si>
  <si>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</si>
  <si>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</si>
  <si>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</si>
  <si>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</si>
  <si>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</si>
  <si>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</si>
  <si>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</si>
  <si>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</si>
  <si>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</si>
  <si>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</si>
  <si>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</si>
  <si>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</si>
  <si>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</si>
  <si>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</si>
  <si>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</si>
  <si>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</si>
  <si>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</si>
  <si>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</si>
  <si>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</si>
  <si>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</si>
  <si>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</si>
  <si>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</si>
  <si>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</si>
  <si>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</si>
  <si>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</si>
  <si>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</si>
  <si>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</si>
  <si>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</si>
  <si>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</si>
  <si>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</si>
  <si>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</si>
  <si>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</si>
  <si>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</si>
  <si>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</si>
  <si>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</si>
  <si>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</si>
  <si>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</si>
  <si>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</si>
  <si>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</si>
  <si>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</si>
  <si>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</si>
  <si>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</si>
  <si>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</si>
  <si>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</si>
  <si>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</si>
  <si>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</si>
  <si>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</si>
  <si>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</si>
  <si>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</si>
  <si>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</si>
  <si>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</si>
  <si>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</si>
  <si>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</si>
  <si>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</si>
  <si>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</si>
  <si>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</si>
  <si>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</si>
  <si>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</si>
  <si>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</si>
  <si>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</si>
  <si>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</si>
  <si>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</si>
  <si>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</si>
  <si>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</si>
  <si>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</si>
  <si>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</si>
  <si>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</si>
  <si>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</si>
  <si>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</si>
  <si>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</si>
  <si>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</si>
  <si>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</si>
  <si>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</si>
  <si>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</si>
  <si>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</si>
  <si>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</si>
  <si>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</si>
  <si>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</si>
  <si>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</si>
  <si>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</si>
  <si>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</si>
  <si>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</si>
  <si>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</si>
  <si>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</si>
  <si>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</si>
  <si>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</si>
  <si>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</si>
  <si>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</si>
  <si>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</si>
  <si>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</si>
  <si>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</si>
  <si>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</si>
  <si>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</si>
  <si>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</si>
  <si>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</si>
  <si>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</si>
  <si>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</si>
  <si>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</si>
  <si>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</si>
  <si>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</si>
  <si>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</si>
  <si>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</si>
  <si>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</si>
  <si>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</si>
  <si>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</si>
  <si>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</si>
  <si>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</si>
  <si>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</si>
  <si>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</si>
  <si>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</si>
  <si>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</si>
  <si>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</si>
  <si>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</si>
  <si>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</si>
  <si>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</si>
  <si>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</si>
  <si>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</si>
  <si>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</si>
  <si>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</si>
  <si>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</si>
  <si>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</si>
  <si>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</si>
  <si>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</si>
  <si>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</si>
  <si>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</si>
  <si>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</si>
  <si>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</si>
  <si>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</si>
  <si>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</si>
  <si>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</si>
  <si>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</si>
  <si>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</si>
  <si>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</si>
  <si>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</si>
  <si>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</si>
  <si>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</si>
  <si>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</si>
  <si>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</si>
  <si>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</si>
  <si>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</si>
  <si>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</si>
  <si>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</si>
  <si>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</si>
  <si>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</si>
  <si>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</si>
  <si>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</si>
  <si>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</si>
  <si>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</si>
  <si>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</si>
  <si>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</si>
  <si>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</si>
  <si>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</si>
  <si>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</si>
  <si>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</si>
  <si>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</si>
  <si>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</si>
  <si>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</si>
  <si>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</si>
  <si>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</si>
  <si>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</si>
  <si>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</si>
  <si>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</si>
  <si>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</si>
  <si>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</si>
  <si>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</si>
  <si>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</si>
  <si>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</si>
  <si>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</si>
  <si>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</si>
  <si>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</si>
  <si>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</si>
  <si>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</si>
  <si>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</si>
  <si>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</si>
  <si>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</si>
  <si>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</si>
  <si>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</si>
  <si>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</si>
  <si>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</si>
  <si>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</si>
  <si>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</si>
  <si>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</si>
  <si>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</si>
  <si>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</si>
  <si>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</si>
  <si>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</si>
  <si>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</si>
  <si>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</si>
  <si>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</si>
  <si>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</si>
  <si>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</si>
  <si>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</si>
  <si>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</si>
  <si>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</si>
  <si>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</si>
  <si>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</si>
  <si>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</si>
  <si>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</si>
  <si>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</si>
  <si>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</si>
  <si>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</si>
  <si>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</si>
  <si>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</si>
  <si>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</si>
  <si>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</si>
  <si>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</si>
  <si>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</si>
  <si>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</si>
  <si>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</si>
  <si>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</si>
  <si>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</si>
  <si>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</si>
  <si>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</si>
  <si>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</si>
  <si>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</si>
  <si>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</si>
  <si>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</si>
  <si>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</si>
  <si>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</si>
  <si>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</si>
  <si>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</si>
  <si>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</si>
  <si>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</si>
  <si>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</si>
  <si>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</si>
  <si>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</si>
  <si>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</si>
  <si>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</si>
  <si>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</si>
  <si>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</si>
  <si>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</si>
  <si>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</si>
  <si>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</si>
  <si>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</si>
  <si>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</si>
  <si>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</si>
  <si>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</si>
  <si>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</si>
  <si>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</si>
  <si>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</si>
  <si>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</si>
  <si>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</si>
  <si>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</si>
  <si>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</si>
  <si>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</si>
  <si>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</si>
  <si>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</si>
  <si>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</si>
  <si>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</si>
  <si>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</si>
  <si>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</si>
  <si>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</si>
  <si>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</si>
  <si>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</si>
  <si>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</si>
  <si>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</si>
  <si>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</si>
  <si>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</si>
  <si>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</si>
  <si>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</si>
  <si>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</si>
  <si>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</si>
  <si>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</si>
  <si>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</si>
  <si>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</si>
  <si>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</si>
  <si>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</si>
  <si>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</si>
  <si>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</si>
  <si>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</si>
  <si>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</si>
  <si>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</si>
  <si>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</si>
  <si>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</si>
  <si>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</si>
  <si>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</si>
  <si>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</si>
  <si>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</si>
  <si>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</si>
  <si>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</si>
  <si>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</si>
  <si>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</si>
  <si>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</si>
  <si>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</si>
  <si>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</si>
  <si>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</si>
  <si>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</si>
  <si>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</si>
  <si>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</si>
  <si>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</si>
  <si>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</si>
  <si>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</si>
  <si>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</si>
  <si>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</si>
  <si>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</si>
  <si>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</si>
  <si>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</si>
  <si>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</si>
  <si>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</si>
  <si>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</si>
  <si>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</si>
  <si>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</si>
  <si>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</si>
  <si>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</si>
  <si>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</si>
  <si>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</si>
  <si>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</si>
  <si>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</si>
  <si>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</si>
  <si>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</si>
  <si>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</si>
  <si>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</si>
  <si>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</si>
  <si>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</si>
  <si>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</si>
  <si>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</si>
  <si>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</si>
  <si>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</si>
  <si>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</si>
  <si>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</si>
  <si>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</si>
  <si>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</si>
  <si>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</si>
  <si>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</si>
  <si>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</si>
  <si>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</si>
  <si>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</si>
  <si>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</si>
  <si>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</si>
  <si>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</si>
  <si>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</si>
  <si>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</si>
  <si>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</si>
  <si>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</si>
  <si>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</si>
  <si>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</si>
  <si>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</si>
  <si>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</si>
  <si>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</si>
  <si>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</si>
  <si>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</si>
  <si>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</si>
  <si>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</si>
  <si>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</si>
  <si>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</si>
  <si>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</si>
  <si>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</si>
  <si>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</si>
  <si>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</si>
  <si>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</si>
  <si>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</si>
  <si>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</si>
  <si>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</si>
  <si>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</si>
  <si>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</si>
  <si>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</si>
  <si>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</si>
  <si>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</si>
  <si>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</si>
  <si>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</si>
  <si>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</si>
  <si>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</si>
  <si>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</si>
  <si>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</si>
  <si>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</si>
  <si>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</si>
  <si>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</si>
  <si>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</si>
  <si>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</si>
  <si>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</si>
  <si>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</si>
  <si>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</si>
  <si>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</si>
  <si>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</si>
  <si>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</si>
  <si>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</si>
  <si>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</si>
  <si>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</si>
  <si>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</si>
  <si>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</si>
  <si>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</si>
  <si>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</si>
  <si>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</si>
  <si>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</si>
  <si>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</si>
  <si>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</si>
  <si>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</si>
  <si>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</si>
  <si>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</si>
  <si>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</si>
  <si>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</si>
  <si>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</si>
  <si>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</si>
  <si>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</si>
  <si>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</si>
  <si>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</si>
  <si>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</si>
  <si>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</si>
  <si>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</si>
  <si>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</si>
  <si>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</si>
  <si>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</si>
  <si>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</si>
  <si>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</si>
  <si>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</si>
  <si>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</si>
  <si>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</si>
  <si>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</si>
  <si>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</si>
  <si>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</si>
  <si>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</si>
  <si>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</si>
  <si>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</si>
  <si>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</si>
  <si>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</si>
  <si>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</si>
  <si>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</si>
  <si>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</si>
  <si>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</si>
  <si>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</si>
  <si>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</si>
  <si>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</si>
  <si>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</si>
  <si>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</si>
  <si>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</si>
  <si>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</si>
  <si>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</si>
  <si>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</si>
  <si>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</si>
  <si>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</si>
  <si>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</si>
  <si>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</si>
  <si>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</si>
  <si>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</si>
  <si>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</si>
  <si>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</si>
  <si>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</si>
  <si>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</si>
  <si>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</si>
  <si>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</si>
  <si>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</si>
  <si>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</si>
  <si>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</si>
  <si>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</si>
  <si>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</si>
  <si>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</si>
  <si>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</si>
  <si>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</si>
  <si>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</si>
  <si>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</si>
  <si>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</si>
  <si>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</si>
  <si>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</si>
  <si>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</si>
  <si>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</si>
  <si>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</si>
  <si>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</si>
  <si>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</si>
  <si>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</si>
  <si>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</si>
  <si>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</si>
  <si>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</si>
  <si>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</si>
  <si>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</si>
  <si>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</si>
  <si>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</si>
  <si>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</si>
  <si>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</si>
  <si>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</si>
  <si>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</si>
  <si>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</si>
  <si>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</si>
  <si>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</si>
  <si>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</si>
  <si>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</si>
  <si>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</si>
  <si>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</si>
  <si>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</si>
  <si>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</si>
  <si>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</si>
  <si>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</si>
  <si>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</si>
  <si>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</si>
  <si>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</si>
  <si>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</si>
  <si>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</si>
  <si>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</si>
  <si>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</si>
  <si>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</si>
  <si>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</si>
  <si>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</si>
  <si>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</si>
  <si>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</si>
  <si>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</si>
  <si>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</si>
  <si>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</si>
  <si>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</si>
  <si>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</si>
  <si>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</si>
  <si>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</si>
  <si>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</si>
  <si>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</si>
  <si>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</si>
  <si>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</si>
  <si>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</si>
  <si>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</si>
  <si>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</si>
  <si>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</si>
  <si>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</si>
  <si>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</si>
  <si>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</si>
  <si>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</si>
  <si>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</si>
  <si>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</si>
  <si>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</si>
  <si>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</si>
  <si>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</si>
  <si>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</si>
  <si>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</si>
  <si>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</si>
  <si>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</si>
  <si>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</si>
  <si>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</si>
  <si>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</si>
  <si>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</si>
  <si>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</si>
  <si>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</si>
  <si>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</si>
  <si>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</si>
  <si>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</si>
  <si>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</si>
  <si>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</si>
  <si>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</si>
  <si>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</si>
  <si>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</si>
  <si>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</si>
  <si>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</si>
  <si>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</si>
  <si>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</si>
  <si>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</si>
  <si>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</si>
  <si>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</si>
  <si>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</si>
  <si>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</si>
  <si>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</si>
  <si>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</si>
  <si>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</si>
  <si>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</si>
  <si>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</si>
  <si>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</si>
  <si>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</si>
  <si>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</si>
  <si>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</si>
  <si>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</si>
  <si>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</si>
  <si>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</si>
  <si>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</si>
  <si>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</si>
  <si>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</si>
  <si>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</si>
  <si>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</si>
  <si>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</si>
  <si>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</si>
  <si>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</si>
  <si>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</si>
  <si>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</si>
  <si>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</si>
  <si>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</si>
  <si>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</si>
  <si>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</si>
  <si>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</si>
  <si>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</si>
  <si>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</si>
  <si>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</si>
  <si>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</si>
  <si>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</si>
  <si>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</si>
  <si>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</si>
  <si>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</si>
  <si>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</si>
  <si>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</si>
  <si>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</si>
  <si>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</si>
  <si>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</si>
  <si>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</si>
  <si>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</si>
  <si>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</si>
  <si>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</si>
  <si>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</si>
  <si>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</si>
  <si>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</si>
  <si>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</si>
  <si>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</si>
  <si>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</si>
  <si>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</si>
  <si>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</si>
  <si>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</si>
  <si>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</si>
  <si>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</si>
  <si>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</si>
  <si>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</si>
  <si>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</si>
  <si>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</si>
  <si>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</si>
  <si>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</si>
  <si>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</si>
  <si>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</si>
  <si>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</si>
  <si>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</si>
  <si>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</si>
  <si>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</si>
  <si>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</si>
  <si>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</si>
  <si>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</si>
  <si>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</si>
  <si>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</si>
  <si>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</si>
  <si>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</si>
  <si>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</si>
  <si>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</si>
  <si>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</si>
  <si>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</si>
  <si>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</si>
  <si>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</si>
  <si>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</si>
  <si>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</si>
  <si>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</si>
  <si>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</si>
  <si>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</si>
  <si>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</si>
  <si>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</si>
  <si>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</si>
  <si>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</si>
  <si>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</si>
  <si>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</si>
  <si>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</si>
  <si>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</si>
  <si>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</si>
  <si>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</si>
  <si>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</si>
  <si>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</si>
  <si>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</si>
  <si>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</si>
  <si>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</si>
  <si>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</si>
  <si>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</si>
  <si>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</si>
  <si>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</si>
  <si>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</si>
  <si>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</si>
  <si>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</si>
  <si>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</si>
  <si>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</si>
  <si>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</si>
  <si>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</si>
  <si>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</si>
  <si>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</si>
  <si>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</si>
  <si>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</si>
  <si>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</si>
  <si>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</si>
  <si>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</si>
  <si>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</si>
  <si>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</si>
  <si>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</si>
  <si>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</si>
  <si>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</si>
  <si>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</si>
  <si>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</si>
  <si>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</si>
  <si>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</si>
  <si>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</si>
  <si>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</si>
  <si>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</si>
  <si>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</si>
  <si>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</si>
  <si>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</si>
  <si>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</si>
  <si>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</si>
  <si>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</si>
  <si>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</si>
  <si>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</si>
  <si>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</si>
  <si>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</si>
  <si>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</si>
  <si>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</si>
  <si>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</si>
  <si>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</si>
  <si>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</si>
  <si>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</si>
  <si>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</si>
  <si>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</si>
  <si>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</si>
  <si>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</si>
  <si>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</si>
  <si>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</si>
  <si>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</si>
  <si>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</si>
  <si>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</si>
  <si>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</si>
  <si>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</si>
  <si>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</si>
  <si>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</si>
  <si>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</si>
  <si>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</si>
  <si>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</si>
  <si>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</si>
  <si>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</si>
  <si>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</si>
  <si>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</si>
  <si>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</si>
  <si>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</si>
  <si>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</si>
  <si>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</si>
  <si>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</si>
  <si>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</si>
  <si>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</si>
  <si>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</si>
  <si>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</si>
  <si>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</si>
  <si>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</si>
  <si>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</si>
  <si>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</si>
  <si>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</si>
  <si>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</si>
  <si>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</si>
  <si>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</si>
  <si>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</si>
  <si>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</si>
  <si>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</si>
  <si>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</si>
  <si>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</si>
  <si>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</si>
  <si>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</si>
  <si>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</si>
  <si>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</si>
  <si>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</si>
  <si>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</si>
  <si>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</si>
  <si>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</si>
  <si>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</si>
  <si>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</si>
  <si>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</si>
  <si>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</si>
  <si>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</si>
  <si>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</si>
  <si>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</si>
  <si>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</si>
  <si>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</si>
  <si>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</si>
  <si>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</si>
  <si>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</si>
  <si>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</si>
  <si>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</si>
  <si>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</si>
  <si>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</si>
  <si>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</si>
  <si>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</si>
  <si>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</si>
  <si>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</si>
  <si>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</si>
  <si>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</si>
  <si>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</si>
  <si>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</si>
  <si>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</si>
  <si>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</si>
  <si>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</si>
  <si>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</si>
  <si>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</si>
  <si>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</si>
  <si>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</si>
  <si>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</si>
  <si>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</si>
  <si>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</si>
  <si>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</si>
  <si>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</si>
  <si>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</si>
  <si>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</si>
  <si>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</si>
  <si>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</si>
  <si>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</si>
  <si>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</si>
  <si>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</si>
  <si>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</si>
  <si>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</si>
  <si>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</si>
  <si>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</si>
  <si>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</si>
  <si>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</si>
  <si>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</si>
  <si>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</si>
  <si>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</si>
  <si>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</si>
  <si>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</si>
  <si>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</si>
  <si>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</si>
  <si>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</si>
  <si>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</si>
  <si>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</si>
  <si>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</si>
  <si>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</si>
  <si>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</si>
  <si>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</si>
  <si>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</si>
  <si>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</si>
  <si>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</si>
  <si>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</si>
  <si>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</si>
  <si>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</si>
  <si>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</si>
  <si>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</si>
  <si>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</si>
  <si>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</si>
  <si>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</si>
  <si>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</si>
  <si>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</si>
  <si>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</si>
  <si>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</si>
  <si>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</si>
  <si>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</si>
  <si>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</si>
  <si>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</si>
  <si>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</si>
  <si>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</si>
  <si>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</si>
  <si>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</si>
  <si>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</si>
  <si>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</si>
  <si>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</si>
  <si>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</si>
  <si>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</si>
  <si>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</si>
  <si>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</si>
  <si>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</si>
  <si>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</si>
  <si>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</si>
  <si>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</si>
  <si>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</si>
  <si>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</si>
  <si>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</si>
  <si>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</si>
  <si>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</si>
  <si>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</si>
  <si>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</si>
  <si>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</si>
  <si>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</si>
  <si>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</si>
  <si>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</si>
  <si>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</si>
  <si>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</si>
  <si>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</si>
  <si>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</si>
  <si>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</si>
  <si>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</si>
  <si>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</si>
  <si>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</si>
  <si>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</si>
  <si>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</si>
  <si>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</si>
  <si>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</si>
  <si>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</si>
  <si>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</si>
  <si>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</si>
  <si>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</si>
  <si>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</si>
  <si>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</si>
  <si>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</si>
  <si>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</si>
  <si>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</si>
  <si>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</si>
  <si>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</si>
  <si>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</si>
  <si>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</si>
  <si>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</si>
  <si>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</si>
  <si>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</si>
  <si>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</si>
  <si>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</si>
  <si>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</si>
  <si>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</si>
  <si>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</si>
  <si>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</si>
  <si>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</si>
  <si>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</si>
  <si>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</si>
  <si>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</si>
  <si>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</si>
  <si>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</si>
  <si>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</si>
  <si>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</si>
  <si>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</si>
  <si>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</si>
  <si>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</si>
  <si>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</si>
  <si>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</si>
  <si>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</si>
  <si>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</si>
  <si>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</si>
  <si>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</si>
  <si>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</si>
  <si>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</si>
  <si>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</si>
  <si>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</si>
  <si>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</si>
  <si>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</si>
  <si>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</si>
  <si>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</si>
  <si>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</si>
  <si>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</si>
  <si>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</si>
  <si>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</si>
  <si>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</si>
  <si>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</si>
  <si>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</si>
  <si>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</si>
  <si>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</si>
  <si>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</si>
  <si>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</si>
  <si>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</si>
  <si>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</si>
  <si>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</si>
  <si>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</si>
  <si>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</si>
  <si>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</si>
  <si>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</si>
  <si>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</si>
  <si>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</si>
  <si>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</si>
  <si>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</si>
  <si>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</si>
  <si>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</si>
  <si>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</si>
  <si>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</si>
  <si>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</si>
  <si>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</si>
  <si>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</si>
  <si>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</si>
  <si>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</si>
  <si>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</si>
  <si>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</si>
  <si>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</si>
  <si>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</si>
  <si>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</si>
  <si>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</si>
  <si>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</si>
  <si>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</si>
  <si>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</si>
  <si>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</si>
  <si>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</si>
  <si>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</si>
  <si>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</si>
  <si>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</si>
  <si>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</si>
  <si>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</si>
  <si>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</si>
  <si>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</si>
  <si>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</si>
  <si>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</si>
  <si>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</si>
  <si>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</si>
  <si>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</si>
  <si>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</si>
  <si>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</si>
  <si>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</si>
  <si>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</si>
  <si>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</si>
  <si>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</si>
  <si>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</si>
  <si>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</si>
  <si>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</si>
  <si>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</si>
  <si>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</si>
  <si>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</si>
  <si>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</si>
  <si>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</si>
  <si>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</si>
  <si>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</si>
  <si>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</si>
  <si>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</si>
  <si>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</si>
  <si>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</si>
  <si>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</si>
  <si>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</si>
  <si>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</si>
  <si>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</si>
  <si>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</si>
  <si>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</si>
  <si>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</si>
  <si>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</si>
  <si>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</si>
  <si>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</si>
  <si>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</si>
  <si>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</si>
  <si>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</si>
  <si>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</si>
  <si>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</si>
  <si>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</si>
  <si>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</si>
  <si>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</si>
  <si>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</si>
  <si>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</si>
  <si>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</si>
  <si>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</si>
  <si>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</si>
  <si>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</si>
  <si>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</si>
  <si>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</si>
  <si>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</si>
  <si>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</si>
  <si>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</si>
  <si>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</si>
  <si>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</si>
  <si>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</si>
  <si>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</si>
  <si>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</si>
  <si>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</si>
  <si>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</si>
  <si>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</si>
  <si>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</si>
  <si>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</si>
  <si>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</si>
  <si>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</si>
  <si>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</si>
  <si>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</si>
  <si>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</si>
  <si>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</si>
  <si>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</si>
  <si>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</si>
  <si>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</si>
  <si>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</si>
  <si>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</si>
  <si>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</si>
  <si>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</si>
  <si>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</si>
  <si>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</si>
  <si>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</si>
  <si>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</si>
  <si>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</si>
  <si>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</si>
  <si>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</si>
  <si>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</si>
  <si>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</si>
  <si>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</si>
  <si>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</si>
  <si>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</si>
  <si>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</si>
  <si>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</si>
  <si>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</si>
  <si>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</si>
  <si>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</si>
  <si>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</si>
  <si>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</si>
  <si>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</si>
  <si>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</si>
  <si>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</si>
  <si>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</si>
  <si>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</si>
  <si>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</si>
  <si>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</si>
  <si>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</si>
  <si>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</si>
  <si>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</si>
  <si>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</si>
  <si>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</si>
  <si>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</si>
  <si>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</si>
  <si>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</si>
  <si>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</si>
  <si>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</si>
  <si>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</si>
  <si>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</si>
  <si>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</si>
  <si>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</si>
  <si>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</si>
  <si>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</si>
  <si>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</si>
  <si>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</si>
  <si>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</si>
  <si>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</si>
  <si>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</si>
  <si>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</si>
  <si>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</si>
  <si>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</si>
  <si>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</si>
  <si>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</si>
  <si>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</si>
  <si>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</si>
  <si>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</si>
  <si>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</si>
  <si>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</si>
  <si>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</si>
  <si>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</si>
  <si>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</si>
  <si>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</si>
  <si>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</si>
  <si>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</si>
  <si>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</si>
  <si>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</si>
  <si>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</si>
  <si>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</si>
  <si>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</si>
  <si>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</si>
  <si>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</si>
  <si>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</si>
  <si>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</si>
  <si>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</si>
  <si>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</si>
  <si>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</si>
  <si>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</si>
  <si>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</si>
  <si>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</si>
  <si>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</si>
  <si>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</si>
  <si>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</si>
  <si>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</si>
  <si>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</si>
  <si>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</si>
  <si>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</si>
  <si>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</si>
  <si>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</si>
  <si>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</si>
  <si>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</si>
  <si>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</si>
  <si>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</si>
  <si>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</si>
  <si>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</si>
  <si>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</si>
  <si>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</si>
  <si>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</si>
  <si>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</si>
  <si>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</si>
  <si>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</si>
  <si>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</si>
  <si>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</si>
  <si>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</si>
  <si>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</si>
  <si>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</si>
  <si>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</si>
  <si>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</si>
  <si>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</si>
  <si>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</si>
  <si>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</si>
  <si>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</si>
  <si>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</si>
  <si>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</si>
  <si>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</si>
  <si>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</si>
  <si>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</si>
  <si>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</si>
  <si>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</si>
  <si>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</si>
  <si>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</si>
  <si>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</si>
  <si>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</si>
  <si>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</si>
  <si>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</si>
  <si>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</si>
  <si>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</si>
  <si>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</si>
  <si>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</si>
  <si>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</si>
  <si>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</si>
  <si>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</si>
  <si>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</si>
  <si>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</si>
  <si>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</si>
  <si>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</si>
  <si>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</si>
  <si>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</si>
  <si>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</si>
  <si>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</si>
  <si>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</si>
  <si>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</si>
  <si>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</si>
  <si>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</si>
  <si>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</si>
  <si>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</si>
  <si>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</si>
  <si>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</si>
  <si>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</si>
  <si>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</si>
  <si>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</si>
  <si>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</si>
  <si>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</si>
  <si>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</si>
  <si>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</si>
  <si>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</si>
  <si>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</si>
  <si>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</si>
  <si>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</si>
  <si>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</si>
  <si>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</si>
  <si>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</si>
  <si>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</si>
  <si>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</si>
  <si>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</si>
  <si>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</si>
  <si>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</si>
  <si>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</si>
  <si>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</si>
  <si>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</si>
  <si>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</si>
  <si>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</si>
  <si>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</si>
  <si>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</si>
  <si>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</si>
  <si>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</si>
  <si>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</si>
  <si>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</si>
  <si>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</si>
  <si>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</si>
  <si>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</si>
  <si>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</si>
  <si>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</si>
  <si>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</si>
  <si>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</si>
  <si>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</si>
  <si>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</si>
  <si>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</si>
  <si>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</si>
  <si>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</si>
  <si>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</si>
  <si>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</si>
  <si>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</si>
  <si>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</si>
  <si>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</si>
  <si>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</si>
  <si>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</si>
  <si>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</si>
  <si>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</si>
  <si>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</si>
  <si>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</si>
  <si>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</si>
  <si>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</si>
  <si>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</si>
  <si>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</si>
  <si>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</si>
  <si>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</si>
  <si>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</si>
  <si>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</si>
  <si>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</si>
  <si>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</si>
  <si>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</si>
  <si>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</si>
  <si>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</si>
  <si>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</si>
  <si>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</si>
  <si>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</si>
  <si>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</si>
  <si>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</si>
  <si>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</si>
  <si>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</si>
  <si>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</si>
  <si>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</si>
  <si>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</si>
  <si>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</si>
  <si>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</si>
  <si>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</si>
  <si>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</si>
  <si>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</si>
  <si>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</si>
  <si>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</si>
  <si>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</si>
  <si>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</si>
  <si>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</si>
  <si>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</si>
  <si>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</si>
  <si>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</si>
  <si>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</si>
  <si>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</si>
  <si>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</si>
  <si>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</si>
  <si>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</si>
  <si>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</si>
  <si>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</si>
  <si>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</si>
  <si>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</si>
  <si>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</si>
  <si>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</si>
  <si>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</si>
  <si>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</si>
  <si>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</si>
  <si>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</si>
  <si>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</si>
  <si>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</si>
  <si>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</si>
  <si>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</si>
  <si>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</si>
  <si>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</si>
  <si>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</si>
  <si>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</si>
  <si>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</si>
  <si>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</si>
  <si>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</si>
  <si>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</si>
  <si>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</si>
  <si>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</si>
  <si>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</si>
  <si>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</si>
  <si>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</si>
  <si>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</si>
  <si>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</si>
  <si>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</si>
  <si>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</si>
  <si>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</si>
  <si>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</si>
  <si>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</si>
  <si>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</si>
  <si>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</si>
  <si>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</si>
  <si>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</si>
  <si>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</si>
  <si>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</si>
  <si>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</si>
  <si>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</si>
  <si>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</si>
  <si>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</si>
  <si>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</si>
  <si>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</si>
  <si>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</si>
  <si>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</si>
  <si>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</si>
  <si>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</si>
  <si>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</si>
  <si>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</si>
  <si>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</si>
  <si>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</si>
  <si>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</si>
  <si>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</si>
  <si>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</si>
  <si>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</si>
  <si>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</si>
  <si>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</si>
  <si>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</si>
  <si>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</si>
  <si>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</si>
  <si>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</si>
  <si>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</si>
  <si>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</si>
  <si>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</si>
  <si>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</si>
  <si>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</si>
  <si>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</si>
  <si>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</si>
  <si>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</si>
  <si>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</si>
  <si>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</si>
  <si>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</si>
  <si>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</si>
  <si>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</si>
  <si>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</si>
  <si>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</si>
  <si>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</si>
  <si>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</si>
  <si>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</si>
  <si>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</si>
  <si>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</si>
  <si>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</si>
  <si>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</si>
  <si>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</si>
  <si>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</si>
  <si>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ZAGREBAČKO GRADSKO KAZALIŠTE KOMEDIJA</t>
  </si>
  <si>
    <t>2022-09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</si>
</sst>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11">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2" fillId="0" borderId="69"/>
    <xf numFmtId="43" fontId="29" fillId="0" borderId="69"/>
    <xf numFmtId="0" fontId="8"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49" fontId="12" fillId="0" borderId="29" xfId="8" applyNumberFormat="1" applyFont="1" applyFill="1" applyBorder="1" applyAlignment="1" applyProtection="1">
      <alignment horizontal="center" vertical="center" wrapText="1"/>
      <protection locked="0"/>
    </xf>
  </cellXfs>
  <cellStyles count="11">
    <cellStyle name="Hyperlink 2" xfId="2" xr:uid="{00000000-0005-0000-0000-000001000000}"/>
    <cellStyle name="Hyperlink 3" xfId="3" xr:uid="{00000000-0005-0000-0000-000002000000}"/>
    <cellStyle name="Normal 2" xfId="4" xr:uid="{00000000-0005-0000-0000-000004000000}"/>
    <cellStyle name="Normal 2 2" xfId="10" xr:uid="{FD7D7021-9801-49CF-9B03-48AEDA0CA3AA}"/>
    <cellStyle name="Normal 3" xfId="5" xr:uid="{00000000-0005-0000-0000-000005000000}"/>
    <cellStyle name="Normal_Sheet1" xfId="6" xr:uid="{00000000-0005-0000-0000-000006000000}"/>
    <cellStyle name="Normalno" xfId="0" builtinId="0"/>
    <cellStyle name="Normalno 2" xfId="8" xr:uid="{2366544E-3C80-4F06-976A-C229FCCD8E8F}"/>
    <cellStyle name="Obično_GFI-POD ver. 1.0.5" xfId="7" xr:uid="{00000000-0005-0000-0000-000007000000}"/>
    <cellStyle name="Zarez" xfId="1" builtinId="3"/>
    <cellStyle name="Zarez 2" xfId="9" xr:uid="{7749BD0B-B408-4E93-85D5-58AC0BF0B3C8}"/>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25672642</v>
      </c>
      <c r="D2" s="6">
        <f>'PR-RAS'!E6</f>
        <v>30520170.93</v>
      </c>
      <c r="E2" s="6">
        <v>0</v>
      </c>
      <c r="F2" s="6">
        <v>0</v>
      </c>
      <c r="G2" s="7">
        <f t="shared" ref="G2:G264" si="0">(B2/1000)*(C2*1+D2*2)</f>
        <v>86712.983860000008</v>
      </c>
      <c r="H2" s="7">
        <f t="shared" ref="H2:H264"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46727.54</v>
      </c>
      <c r="E46" s="1">
        <v>0</v>
      </c>
      <c r="F46" s="1">
        <v>0</v>
      </c>
      <c r="G46" s="2">
        <f t="shared" si="0"/>
        <v>4205.4786000000004</v>
      </c>
      <c r="H46" s="2">
        <f t="shared" si="1"/>
        <v>0.45999999999912689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46727.54</v>
      </c>
      <c r="E64" s="1">
        <v>0</v>
      </c>
      <c r="F64" s="1">
        <v>0</v>
      </c>
      <c r="G64" s="2">
        <f t="shared" si="0"/>
        <v>5887.67004</v>
      </c>
      <c r="H64" s="2">
        <f t="shared" si="1"/>
        <v>0.45999999999912689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46727.54</v>
      </c>
      <c r="E65" s="1">
        <v>0</v>
      </c>
      <c r="F65" s="1">
        <v>0</v>
      </c>
      <c r="G65" s="2">
        <f t="shared" si="0"/>
        <v>5981.1251200000006</v>
      </c>
      <c r="H65" s="2">
        <f t="shared" si="1"/>
        <v>0.45999999999912689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v>
      </c>
      <c r="D78" s="1">
        <f>'PR-RAS'!E82</f>
        <v>23.91</v>
      </c>
      <c r="E78" s="1">
        <v>0</v>
      </c>
      <c r="F78" s="1">
        <v>0</v>
      </c>
      <c r="G78" s="2">
        <f t="shared" si="0"/>
        <v>6.5311399999999997</v>
      </c>
      <c r="H78" s="2">
        <f t="shared" si="1"/>
        <v>8.9999999999999858E-2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v>
      </c>
      <c r="D79" s="1">
        <f>'PR-RAS'!E83</f>
        <v>23.91</v>
      </c>
      <c r="E79" s="1">
        <v>0</v>
      </c>
      <c r="F79" s="1">
        <v>0</v>
      </c>
      <c r="G79" s="2">
        <f t="shared" si="0"/>
        <v>6.6159599999999994</v>
      </c>
      <c r="H79" s="2">
        <f t="shared" si="1"/>
        <v>8.9999999999999858E-2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v>
      </c>
      <c r="D81" s="1">
        <f>'PR-RAS'!E85</f>
        <v>3.43</v>
      </c>
      <c r="E81" s="1">
        <v>0</v>
      </c>
      <c r="F81" s="1">
        <v>0</v>
      </c>
      <c r="G81" s="2">
        <f t="shared" si="0"/>
        <v>3.5087999999999999</v>
      </c>
      <c r="H81" s="2">
        <f t="shared" si="1"/>
        <v>0.43000000000000016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20.48</v>
      </c>
      <c r="E83" s="1">
        <v>0</v>
      </c>
      <c r="F83" s="1">
        <v>0</v>
      </c>
      <c r="G83" s="2">
        <f t="shared" si="0"/>
        <v>3.3587200000000004</v>
      </c>
      <c r="H83" s="2">
        <f t="shared" si="1"/>
        <v>0.48000000000000043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239960</v>
      </c>
      <c r="D102" s="1">
        <f>'PR-RAS'!E106</f>
        <v>1740557.91</v>
      </c>
      <c r="E102" s="1">
        <v>0</v>
      </c>
      <c r="F102" s="1">
        <v>0</v>
      </c>
      <c r="G102" s="2">
        <f t="shared" si="0"/>
        <v>375828.65782000002</v>
      </c>
      <c r="H102" s="2">
        <f t="shared" si="1"/>
        <v>9.0000000083819032E-2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239960</v>
      </c>
      <c r="D108" s="1">
        <f>'PR-RAS'!E112</f>
        <v>1740557.91</v>
      </c>
      <c r="E108" s="1">
        <v>0</v>
      </c>
      <c r="F108" s="1">
        <v>0</v>
      </c>
      <c r="G108" s="2">
        <f t="shared" si="0"/>
        <v>398155.11273999995</v>
      </c>
      <c r="H108" s="2">
        <f t="shared" si="1"/>
        <v>9.0000000083819032E-2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239960</v>
      </c>
      <c r="D113" s="1">
        <f>'PR-RAS'!E117</f>
        <v>1740557.91</v>
      </c>
      <c r="E113" s="1">
        <v>0</v>
      </c>
      <c r="F113" s="1">
        <v>0</v>
      </c>
      <c r="G113" s="2">
        <f t="shared" si="0"/>
        <v>416760.49183999997</v>
      </c>
      <c r="H113" s="2">
        <f t="shared" si="1"/>
        <v>9.0000000083819032E-2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23240</v>
      </c>
      <c r="D120" s="1">
        <f>'PR-RAS'!E124</f>
        <v>803044.8</v>
      </c>
      <c r="E120" s="1">
        <v>0</v>
      </c>
      <c r="F120" s="1">
        <v>0</v>
      </c>
      <c r="G120" s="2">
        <f t="shared" si="0"/>
        <v>193890.2224</v>
      </c>
      <c r="H120" s="2">
        <f t="shared" si="1"/>
        <v>0.19999999995343387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1240</v>
      </c>
      <c r="D121" s="1">
        <f>'PR-RAS'!E125</f>
        <v>797656</v>
      </c>
      <c r="E121" s="1">
        <v>0</v>
      </c>
      <c r="F121" s="1">
        <v>0</v>
      </c>
      <c r="G121" s="2">
        <f t="shared" si="0"/>
        <v>191586.24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1240</v>
      </c>
      <c r="D122" s="1">
        <f>'PR-RAS'!E126</f>
        <v>6780</v>
      </c>
      <c r="E122" s="1">
        <v>0</v>
      </c>
      <c r="F122" s="1">
        <v>0</v>
      </c>
      <c r="G122" s="2">
        <f t="shared" si="0"/>
        <v>1790.8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790876</v>
      </c>
      <c r="E123" s="1">
        <v>0</v>
      </c>
      <c r="F123" s="1">
        <v>0</v>
      </c>
      <c r="G123" s="2">
        <f t="shared" si="0"/>
        <v>192973.74400000001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22000</v>
      </c>
      <c r="D124" s="1">
        <f>'PR-RAS'!E128</f>
        <v>5388.8</v>
      </c>
      <c r="E124" s="1">
        <v>0</v>
      </c>
      <c r="F124" s="1">
        <v>0</v>
      </c>
      <c r="G124" s="2">
        <f t="shared" si="0"/>
        <v>4031.6447999999996</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10000</v>
      </c>
      <c r="D125" s="1">
        <f>'PR-RAS'!E129</f>
        <v>5388.8</v>
      </c>
      <c r="E125" s="1">
        <v>0</v>
      </c>
      <c r="F125" s="1">
        <v>0</v>
      </c>
      <c r="G125" s="2">
        <f t="shared" si="0"/>
        <v>2576.4223999999999</v>
      </c>
      <c r="H125" s="2">
        <f t="shared" si="1"/>
        <v>0.1999999999998181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25315868</v>
      </c>
      <c r="D129" s="1">
        <f>'PR-RAS'!E133</f>
        <v>27927551.989999998</v>
      </c>
      <c r="E129" s="1">
        <v>0</v>
      </c>
      <c r="F129" s="1">
        <v>0</v>
      </c>
      <c r="G129" s="2">
        <f t="shared" si="0"/>
        <v>10389884.413439998</v>
      </c>
      <c r="H129" s="2">
        <f t="shared" si="1"/>
        <v>1.0000001639127731E-2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25315868</v>
      </c>
      <c r="D130" s="1">
        <f>'PR-RAS'!E134</f>
        <v>27927551.989999998</v>
      </c>
      <c r="E130" s="1">
        <v>0</v>
      </c>
      <c r="F130" s="1">
        <v>0</v>
      </c>
      <c r="G130" s="2">
        <f t="shared" si="0"/>
        <v>10471055.385419998</v>
      </c>
      <c r="H130" s="2">
        <f t="shared" si="1"/>
        <v>1.0000001639127731E-2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25315868</v>
      </c>
      <c r="D131" s="1">
        <f>'PR-RAS'!E135</f>
        <v>27927551.989999998</v>
      </c>
      <c r="E131" s="1">
        <v>0</v>
      </c>
      <c r="F131" s="1">
        <v>0</v>
      </c>
      <c r="G131" s="2">
        <f t="shared" si="0"/>
        <v>10552226.357399998</v>
      </c>
      <c r="H131" s="2">
        <f t="shared" si="1"/>
        <v>1.0000001639127731E-2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93537</v>
      </c>
      <c r="D135" s="1">
        <f>'PR-RAS'!E139</f>
        <v>2264.7800000000002</v>
      </c>
      <c r="E135" s="1">
        <v>0</v>
      </c>
      <c r="F135" s="1">
        <v>0</v>
      </c>
      <c r="G135" s="2">
        <f t="shared" si="0"/>
        <v>13140.919040000001</v>
      </c>
      <c r="H135" s="2">
        <f t="shared" si="1"/>
        <v>0.21999999999979991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93537</v>
      </c>
      <c r="D146" s="1">
        <f>'PR-RAS'!E150</f>
        <v>2264.7800000000002</v>
      </c>
      <c r="E146" s="1">
        <v>0</v>
      </c>
      <c r="F146" s="1">
        <v>0</v>
      </c>
      <c r="G146" s="2">
        <f t="shared" si="0"/>
        <v>14219.651199999998</v>
      </c>
      <c r="H146" s="2">
        <f t="shared" si="1"/>
        <v>0.21999999999979991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26809957</v>
      </c>
      <c r="D147" s="1">
        <f>'PR-RAS'!E151</f>
        <v>32083313.719999999</v>
      </c>
      <c r="E147" s="1">
        <v>0</v>
      </c>
      <c r="F147" s="1">
        <v>0</v>
      </c>
      <c r="G147" s="2">
        <f t="shared" si="0"/>
        <v>13282581.32824</v>
      </c>
      <c r="H147" s="2">
        <f t="shared" si="1"/>
        <v>0.2800000011920929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24570584</v>
      </c>
      <c r="D148" s="1">
        <f>'PR-RAS'!E152</f>
        <v>25366314.800000001</v>
      </c>
      <c r="E148" s="1">
        <v>0</v>
      </c>
      <c r="F148" s="1">
        <v>0</v>
      </c>
      <c r="G148" s="2">
        <f t="shared" si="0"/>
        <v>11069572.399199998</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20694960</v>
      </c>
      <c r="D149" s="1">
        <f>'PR-RAS'!E153</f>
        <v>21414291.75</v>
      </c>
      <c r="E149" s="1">
        <v>0</v>
      </c>
      <c r="F149" s="1">
        <v>0</v>
      </c>
      <c r="G149" s="2">
        <f t="shared" si="0"/>
        <v>9401484.4379999992</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20694960</v>
      </c>
      <c r="D150" s="1">
        <f>'PR-RAS'!E154</f>
        <v>21414291.75</v>
      </c>
      <c r="E150" s="1">
        <v>0</v>
      </c>
      <c r="F150" s="1">
        <v>0</v>
      </c>
      <c r="G150" s="2">
        <f t="shared" si="0"/>
        <v>9465007.9814999998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625341</v>
      </c>
      <c r="D154" s="1">
        <f>'PR-RAS'!E158</f>
        <v>550051.41</v>
      </c>
      <c r="E154" s="1">
        <v>0</v>
      </c>
      <c r="F154" s="1">
        <v>0</v>
      </c>
      <c r="G154" s="2">
        <f t="shared" si="0"/>
        <v>263992.90445999999</v>
      </c>
      <c r="H154" s="2">
        <f t="shared" si="1"/>
        <v>0.41000000003259629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3250283</v>
      </c>
      <c r="D155" s="1">
        <f>'PR-RAS'!E159</f>
        <v>3401971.64</v>
      </c>
      <c r="E155" s="1">
        <v>0</v>
      </c>
      <c r="F155" s="1">
        <v>0</v>
      </c>
      <c r="G155" s="2">
        <f t="shared" si="0"/>
        <v>1548350.84712</v>
      </c>
      <c r="H155" s="2">
        <f t="shared" si="1"/>
        <v>0.35999999986961484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3250283</v>
      </c>
      <c r="D157" s="1">
        <f>'PR-RAS'!E161</f>
        <v>3401971.64</v>
      </c>
      <c r="E157" s="1">
        <v>0</v>
      </c>
      <c r="F157" s="1">
        <v>0</v>
      </c>
      <c r="G157" s="2">
        <f t="shared" si="0"/>
        <v>1568459.2996800002</v>
      </c>
      <c r="H157" s="2">
        <f t="shared" si="1"/>
        <v>0.35999999986961484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2215756</v>
      </c>
      <c r="D159" s="1">
        <f>'PR-RAS'!E163</f>
        <v>6620449.6699999999</v>
      </c>
      <c r="E159" s="1">
        <v>0</v>
      </c>
      <c r="F159" s="1">
        <v>0</v>
      </c>
      <c r="G159" s="2">
        <f t="shared" si="0"/>
        <v>2442151.54372</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552668</v>
      </c>
      <c r="D160" s="1">
        <f>'PR-RAS'!E164</f>
        <v>690594.86999999988</v>
      </c>
      <c r="E160" s="1">
        <v>0</v>
      </c>
      <c r="F160" s="1">
        <v>0</v>
      </c>
      <c r="G160" s="2">
        <f t="shared" si="0"/>
        <v>307483.38065999997</v>
      </c>
      <c r="H160" s="2">
        <f t="shared" si="1"/>
        <v>0.13000000012107193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14638</v>
      </c>
      <c r="D161" s="1">
        <f>'PR-RAS'!E165</f>
        <v>89388.43</v>
      </c>
      <c r="E161" s="1">
        <v>0</v>
      </c>
      <c r="F161" s="1">
        <v>0</v>
      </c>
      <c r="G161" s="2">
        <f t="shared" si="0"/>
        <v>30946.3776</v>
      </c>
      <c r="H161" s="2">
        <f t="shared" si="1"/>
        <v>0.42999999999301508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538030</v>
      </c>
      <c r="D162" s="1">
        <f>'PR-RAS'!E166</f>
        <v>601206.43999999994</v>
      </c>
      <c r="E162" s="1">
        <v>0</v>
      </c>
      <c r="F162" s="1">
        <v>0</v>
      </c>
      <c r="G162" s="2">
        <f t="shared" si="0"/>
        <v>280211.30368000001</v>
      </c>
      <c r="H162" s="2">
        <f t="shared" si="1"/>
        <v>0.43999999994412065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424377</v>
      </c>
      <c r="D165" s="1">
        <f>'PR-RAS'!E169</f>
        <v>1761325.9400000002</v>
      </c>
      <c r="E165" s="1">
        <v>0</v>
      </c>
      <c r="F165" s="1">
        <v>0</v>
      </c>
      <c r="G165" s="2">
        <f t="shared" si="0"/>
        <v>647312.73632000014</v>
      </c>
      <c r="H165" s="2">
        <f t="shared" si="1"/>
        <v>5.9999999823048711E-2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32626</v>
      </c>
      <c r="D166" s="1">
        <f>'PR-RAS'!E170</f>
        <v>41742.06</v>
      </c>
      <c r="E166" s="1">
        <v>0</v>
      </c>
      <c r="F166" s="1">
        <v>0</v>
      </c>
      <c r="G166" s="2">
        <f t="shared" si="0"/>
        <v>19158.1698</v>
      </c>
      <c r="H166" s="2">
        <f t="shared" si="1"/>
        <v>5.9999999997671694E-2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60497</v>
      </c>
      <c r="D167" s="1">
        <f>'PR-RAS'!E171</f>
        <v>886144.87</v>
      </c>
      <c r="E167" s="1">
        <v>0</v>
      </c>
      <c r="F167" s="1">
        <v>0</v>
      </c>
      <c r="G167" s="2">
        <f t="shared" si="0"/>
        <v>304242.59883999999</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247127</v>
      </c>
      <c r="D168" s="1">
        <f>'PR-RAS'!E172</f>
        <v>434195.08</v>
      </c>
      <c r="E168" s="1">
        <v>0</v>
      </c>
      <c r="F168" s="1">
        <v>0</v>
      </c>
      <c r="G168" s="2">
        <f t="shared" si="0"/>
        <v>186291.36572000003</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16845</v>
      </c>
      <c r="D169" s="1">
        <f>'PR-RAS'!E173</f>
        <v>50223.82</v>
      </c>
      <c r="E169" s="1">
        <v>0</v>
      </c>
      <c r="F169" s="1">
        <v>0</v>
      </c>
      <c r="G169" s="2">
        <f t="shared" si="0"/>
        <v>19705.163520000002</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66683</v>
      </c>
      <c r="D170" s="1">
        <f>'PR-RAS'!E174</f>
        <v>345209.52</v>
      </c>
      <c r="E170" s="1">
        <v>0</v>
      </c>
      <c r="F170" s="1">
        <v>0</v>
      </c>
      <c r="G170" s="2">
        <f t="shared" si="0"/>
        <v>127950.24476000002</v>
      </c>
      <c r="H170" s="2">
        <f t="shared" si="1"/>
        <v>0.47999999998137355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599</v>
      </c>
      <c r="D172" s="1">
        <f>'PR-RAS'!E176</f>
        <v>3810.59</v>
      </c>
      <c r="E172" s="1">
        <v>0</v>
      </c>
      <c r="F172" s="1">
        <v>0</v>
      </c>
      <c r="G172" s="2">
        <f t="shared" si="0"/>
        <v>1405.6507800000002</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1086362</v>
      </c>
      <c r="D173" s="1">
        <f>'PR-RAS'!E177</f>
        <v>3934929.47</v>
      </c>
      <c r="E173" s="1">
        <v>0</v>
      </c>
      <c r="F173" s="1">
        <v>0</v>
      </c>
      <c r="G173" s="2">
        <f t="shared" si="0"/>
        <v>1540470.0016800002</v>
      </c>
      <c r="H173" s="2">
        <f t="shared" si="1"/>
        <v>0.47000000020489097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186275</v>
      </c>
      <c r="D174" s="1">
        <f>'PR-RAS'!E178</f>
        <v>257425.59</v>
      </c>
      <c r="E174" s="1">
        <v>0</v>
      </c>
      <c r="F174" s="1">
        <v>0</v>
      </c>
      <c r="G174" s="2">
        <f t="shared" si="0"/>
        <v>121294.82913999997</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116216</v>
      </c>
      <c r="D175" s="1">
        <f>'PR-RAS'!E179</f>
        <v>1062791.81</v>
      </c>
      <c r="E175" s="1">
        <v>0</v>
      </c>
      <c r="F175" s="1">
        <v>0</v>
      </c>
      <c r="G175" s="2">
        <f t="shared" si="0"/>
        <v>390073.13387999998</v>
      </c>
      <c r="H175" s="2">
        <f t="shared" si="1"/>
        <v>0.18999999994412065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52362</v>
      </c>
      <c r="D176" s="1">
        <f>'PR-RAS'!E180</f>
        <v>120772.6</v>
      </c>
      <c r="E176" s="1">
        <v>0</v>
      </c>
      <c r="F176" s="1">
        <v>0</v>
      </c>
      <c r="G176" s="2">
        <f t="shared" si="0"/>
        <v>51433.760000000002</v>
      </c>
      <c r="H176" s="2">
        <f t="shared" si="1"/>
        <v>0.39999999999417923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140348</v>
      </c>
      <c r="D177" s="1">
        <f>'PR-RAS'!E181</f>
        <v>103021.32</v>
      </c>
      <c r="E177" s="1">
        <v>0</v>
      </c>
      <c r="F177" s="1">
        <v>0</v>
      </c>
      <c r="G177" s="2">
        <f t="shared" si="0"/>
        <v>60964.752639999999</v>
      </c>
      <c r="H177" s="2">
        <f t="shared" si="1"/>
        <v>0.32000000000698492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73256</v>
      </c>
      <c r="D178" s="1">
        <f>'PR-RAS'!E182</f>
        <v>157481.29</v>
      </c>
      <c r="E178" s="1">
        <v>0</v>
      </c>
      <c r="F178" s="1">
        <v>0</v>
      </c>
      <c r="G178" s="2">
        <f t="shared" si="0"/>
        <v>68714.68866</v>
      </c>
      <c r="H178" s="2">
        <f t="shared" si="1"/>
        <v>0.29000000000814907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15846.93</v>
      </c>
      <c r="E179" s="1">
        <v>0</v>
      </c>
      <c r="F179" s="1">
        <v>0</v>
      </c>
      <c r="G179" s="2">
        <f t="shared" si="0"/>
        <v>5641.5070799999994</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266314</v>
      </c>
      <c r="D180" s="1">
        <f>'PR-RAS'!E184</f>
        <v>1699717.17</v>
      </c>
      <c r="E180" s="1">
        <v>0</v>
      </c>
      <c r="F180" s="1">
        <v>0</v>
      </c>
      <c r="G180" s="2">
        <f t="shared" si="0"/>
        <v>656168.95285999996</v>
      </c>
      <c r="H180" s="2">
        <f t="shared" si="1"/>
        <v>0.16999999992549419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67521</v>
      </c>
      <c r="D181" s="1">
        <f>'PR-RAS'!E185</f>
        <v>83924.87</v>
      </c>
      <c r="E181" s="1">
        <v>0</v>
      </c>
      <c r="F181" s="1">
        <v>0</v>
      </c>
      <c r="G181" s="2">
        <f t="shared" si="0"/>
        <v>42366.733199999995</v>
      </c>
      <c r="H181" s="2">
        <f t="shared" si="1"/>
        <v>0.13000000000465661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184070</v>
      </c>
      <c r="D182" s="1">
        <f>'PR-RAS'!E186</f>
        <v>433947.89</v>
      </c>
      <c r="E182" s="1">
        <v>0</v>
      </c>
      <c r="F182" s="1">
        <v>0</v>
      </c>
      <c r="G182" s="2">
        <f t="shared" si="0"/>
        <v>190405.80617999999</v>
      </c>
      <c r="H182" s="2">
        <f t="shared" si="1"/>
        <v>0.10999999998603016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13615.51</v>
      </c>
      <c r="E183" s="1">
        <v>0</v>
      </c>
      <c r="F183" s="1">
        <v>0</v>
      </c>
      <c r="G183" s="2">
        <f t="shared" si="0"/>
        <v>4956.0456400000003</v>
      </c>
      <c r="H183" s="2">
        <f t="shared" si="1"/>
        <v>0.48999999999978172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152349</v>
      </c>
      <c r="D184" s="1">
        <f>'PR-RAS'!E188</f>
        <v>219983.88</v>
      </c>
      <c r="E184" s="1">
        <v>0</v>
      </c>
      <c r="F184" s="1">
        <v>0</v>
      </c>
      <c r="G184" s="2">
        <f t="shared" si="0"/>
        <v>108393.96708</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34434</v>
      </c>
      <c r="D185" s="1">
        <f>'PR-RAS'!E189</f>
        <v>9328.17</v>
      </c>
      <c r="E185" s="1">
        <v>0</v>
      </c>
      <c r="F185" s="1">
        <v>0</v>
      </c>
      <c r="G185" s="2">
        <f t="shared" si="0"/>
        <v>9768.6225599999998</v>
      </c>
      <c r="H185" s="2">
        <f t="shared" si="1"/>
        <v>0.17000000000007276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76572</v>
      </c>
      <c r="D186" s="1">
        <f>'PR-RAS'!E190</f>
        <v>79979.679999999993</v>
      </c>
      <c r="E186" s="1">
        <v>0</v>
      </c>
      <c r="F186" s="1">
        <v>0</v>
      </c>
      <c r="G186" s="2">
        <f t="shared" si="0"/>
        <v>43758.301599999999</v>
      </c>
      <c r="H186" s="2">
        <f t="shared" si="1"/>
        <v>0.32000000000698492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3150</v>
      </c>
      <c r="D187" s="1">
        <f>'PR-RAS'!E191</f>
        <v>71807.59</v>
      </c>
      <c r="E187" s="1">
        <v>0</v>
      </c>
      <c r="F187" s="1">
        <v>0</v>
      </c>
      <c r="G187" s="2">
        <f t="shared" si="0"/>
        <v>27298.323479999999</v>
      </c>
      <c r="H187" s="2">
        <f t="shared" si="1"/>
        <v>0.41000000000349246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230</v>
      </c>
      <c r="D188" s="1">
        <f>'PR-RAS'!E192</f>
        <v>3230</v>
      </c>
      <c r="E188" s="1">
        <v>0</v>
      </c>
      <c r="F188" s="1">
        <v>0</v>
      </c>
      <c r="G188" s="2">
        <f t="shared" si="0"/>
        <v>1251.03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32725</v>
      </c>
      <c r="D189" s="1">
        <f>'PR-RAS'!E193</f>
        <v>44068.75</v>
      </c>
      <c r="E189" s="1">
        <v>0</v>
      </c>
      <c r="F189" s="1">
        <v>0</v>
      </c>
      <c r="G189" s="2">
        <f t="shared" si="0"/>
        <v>22722.15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1238</v>
      </c>
      <c r="D190" s="1">
        <f>'PR-RAS'!E194</f>
        <v>0</v>
      </c>
      <c r="E190" s="1">
        <v>0</v>
      </c>
      <c r="F190" s="1">
        <v>0</v>
      </c>
      <c r="G190" s="2">
        <f t="shared" si="0"/>
        <v>233.982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4000</v>
      </c>
      <c r="D191" s="1">
        <f>'PR-RAS'!E195</f>
        <v>11569.69</v>
      </c>
      <c r="E191" s="1">
        <v>0</v>
      </c>
      <c r="F191" s="1">
        <v>0</v>
      </c>
      <c r="G191" s="2">
        <f t="shared" si="0"/>
        <v>5156.4822000000004</v>
      </c>
      <c r="H191" s="2">
        <f t="shared" si="1"/>
        <v>0.30999999999949068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21237</v>
      </c>
      <c r="D192" s="1">
        <f>'PR-RAS'!E196</f>
        <v>95454.25</v>
      </c>
      <c r="E192" s="1">
        <v>0</v>
      </c>
      <c r="F192" s="1">
        <v>0</v>
      </c>
      <c r="G192" s="2">
        <f t="shared" si="0"/>
        <v>40519.790500000003</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21237</v>
      </c>
      <c r="D206" s="1">
        <f>'PR-RAS'!E210</f>
        <v>95454.25</v>
      </c>
      <c r="E206" s="1">
        <v>0</v>
      </c>
      <c r="F206" s="1">
        <v>0</v>
      </c>
      <c r="G206" s="2">
        <f t="shared" si="0"/>
        <v>43489.827499999999</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19960</v>
      </c>
      <c r="D207" s="1">
        <f>'PR-RAS'!E211</f>
        <v>86999.44</v>
      </c>
      <c r="E207" s="1">
        <v>0</v>
      </c>
      <c r="F207" s="1">
        <v>0</v>
      </c>
      <c r="G207" s="2">
        <f t="shared" si="0"/>
        <v>39955.529279999995</v>
      </c>
      <c r="H207" s="2">
        <f t="shared" si="1"/>
        <v>0.44000000000232831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21</v>
      </c>
      <c r="D208" s="1">
        <f>'PR-RAS'!E212</f>
        <v>2535.86</v>
      </c>
      <c r="E208" s="1">
        <v>0</v>
      </c>
      <c r="F208" s="1">
        <v>0</v>
      </c>
      <c r="G208" s="2">
        <f t="shared" si="0"/>
        <v>1054.1930400000001</v>
      </c>
      <c r="H208" s="2">
        <f t="shared" si="1"/>
        <v>0.13999999999987267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1256</v>
      </c>
      <c r="D209" s="1">
        <f>'PR-RAS'!E213</f>
        <v>5526.45</v>
      </c>
      <c r="E209" s="1">
        <v>0</v>
      </c>
      <c r="F209" s="1">
        <v>0</v>
      </c>
      <c r="G209" s="2">
        <f t="shared" si="0"/>
        <v>2560.2511999999997</v>
      </c>
      <c r="H209" s="2">
        <f t="shared" si="1"/>
        <v>0.4499999999998181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392.5</v>
      </c>
      <c r="E210" s="1">
        <v>0</v>
      </c>
      <c r="F210" s="1">
        <v>0</v>
      </c>
      <c r="G210" s="2">
        <f t="shared" si="0"/>
        <v>164.065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2380</v>
      </c>
      <c r="D259" s="1">
        <f>'PR-RAS'!E263</f>
        <v>1095</v>
      </c>
      <c r="E259" s="1">
        <v>0</v>
      </c>
      <c r="F259" s="1">
        <v>0</v>
      </c>
      <c r="G259" s="2">
        <f t="shared" si="0"/>
        <v>1179.06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2380</v>
      </c>
      <c r="D269" s="1">
        <f>'PR-RAS'!E273</f>
        <v>1095</v>
      </c>
      <c r="E269" s="1">
        <v>0</v>
      </c>
      <c r="F269" s="1">
        <v>0</v>
      </c>
      <c r="G269" s="2">
        <f t="shared" si="8"/>
        <v>1224.76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2380</v>
      </c>
      <c r="D270" s="1">
        <f>'PR-RAS'!E274</f>
        <v>1095</v>
      </c>
      <c r="E270" s="1">
        <v>0</v>
      </c>
      <c r="F270" s="1">
        <v>0</v>
      </c>
      <c r="G270" s="2">
        <f t="shared" si="8"/>
        <v>1229.3300000000002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26809957</v>
      </c>
      <c r="D285" s="1">
        <f>'PR-RAS'!E289</f>
        <v>32083313.719999999</v>
      </c>
      <c r="E285" s="1">
        <v>0</v>
      </c>
      <c r="F285" s="1">
        <v>0</v>
      </c>
      <c r="G285" s="2">
        <f t="shared" si="8"/>
        <v>25837349.980959997</v>
      </c>
      <c r="H285" s="2">
        <f t="shared" si="9"/>
        <v>0.2800000011920929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1137315</v>
      </c>
      <c r="D287" s="1">
        <f>'PR-RAS'!E291</f>
        <v>1563142.7899999991</v>
      </c>
      <c r="E287" s="1">
        <v>0</v>
      </c>
      <c r="F287" s="1">
        <v>0</v>
      </c>
      <c r="G287" s="2">
        <f t="shared" si="8"/>
        <v>1219389.7658799994</v>
      </c>
      <c r="H287" s="2">
        <f t="shared" si="9"/>
        <v>0.21000000089406967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1979704</v>
      </c>
      <c r="D289" s="1">
        <f>'PR-RAS'!E293</f>
        <v>2403733.46</v>
      </c>
      <c r="E289" s="1">
        <v>0</v>
      </c>
      <c r="F289" s="1">
        <v>0</v>
      </c>
      <c r="G289" s="2">
        <f t="shared" si="8"/>
        <v>1954705.2249599998</v>
      </c>
      <c r="H289" s="2">
        <f t="shared" si="9"/>
        <v>0.4599999999627471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1041760</v>
      </c>
      <c r="D290" s="1">
        <f>'PR-RAS'!E294</f>
        <v>1457176.99</v>
      </c>
      <c r="E290" s="1">
        <v>0</v>
      </c>
      <c r="F290" s="1">
        <v>0</v>
      </c>
      <c r="G290" s="2">
        <f t="shared" si="8"/>
        <v>1143316.94022</v>
      </c>
      <c r="H290" s="2">
        <f t="shared" si="9"/>
        <v>1.0000000009313226E-2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650001</v>
      </c>
      <c r="D291" s="1">
        <f>'PR-RAS'!E295</f>
        <v>1065417.98</v>
      </c>
      <c r="E291" s="1">
        <v>0</v>
      </c>
      <c r="F291" s="1">
        <v>0</v>
      </c>
      <c r="G291" s="2">
        <f t="shared" si="8"/>
        <v>806442.7183999999</v>
      </c>
      <c r="H291" s="2">
        <f t="shared" si="9"/>
        <v>2.0000000018626451E-2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4776</v>
      </c>
      <c r="D293" s="1">
        <f>'PR-RAS'!E298</f>
        <v>2263.67</v>
      </c>
      <c r="E293" s="1">
        <v>0</v>
      </c>
      <c r="F293" s="1">
        <v>0</v>
      </c>
      <c r="G293" s="2">
        <f t="shared" si="8"/>
        <v>2716.57528</v>
      </c>
      <c r="H293" s="2">
        <f t="shared" si="9"/>
        <v>0.32999999999992724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4776</v>
      </c>
      <c r="D306" s="1">
        <f>'PR-RAS'!E311</f>
        <v>2263.67</v>
      </c>
      <c r="E306" s="1">
        <v>0</v>
      </c>
      <c r="F306" s="1">
        <v>0</v>
      </c>
      <c r="G306" s="2">
        <f t="shared" si="8"/>
        <v>2837.5187000000001</v>
      </c>
      <c r="H306" s="2">
        <f t="shared" si="9"/>
        <v>0.32999999999992724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4776</v>
      </c>
      <c r="D307" s="1">
        <f>'PR-RAS'!E312</f>
        <v>2263.67</v>
      </c>
      <c r="E307" s="1">
        <v>0</v>
      </c>
      <c r="F307" s="1">
        <v>0</v>
      </c>
      <c r="G307" s="2">
        <f t="shared" si="8"/>
        <v>2846.82204</v>
      </c>
      <c r="H307" s="2">
        <f t="shared" si="9"/>
        <v>0.32999999999992724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4776</v>
      </c>
      <c r="D308" s="1">
        <f>'PR-RAS'!E313</f>
        <v>2263.67</v>
      </c>
      <c r="E308" s="1">
        <v>0</v>
      </c>
      <c r="F308" s="1">
        <v>0</v>
      </c>
      <c r="G308" s="2">
        <f t="shared" si="8"/>
        <v>2856.12538</v>
      </c>
      <c r="H308" s="2">
        <f t="shared" si="9"/>
        <v>0.32999999999992724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13421</v>
      </c>
      <c r="D345" s="1">
        <f>'PR-RAS'!E350</f>
        <v>231728.81999999998</v>
      </c>
      <c r="E345" s="1">
        <v>0</v>
      </c>
      <c r="F345" s="1">
        <v>0</v>
      </c>
      <c r="G345" s="2">
        <f t="shared" si="8"/>
        <v>164046.25215999997</v>
      </c>
      <c r="H345" s="2">
        <f t="shared" si="9"/>
        <v>0.18000000002211891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13421</v>
      </c>
      <c r="D358" s="1">
        <f>'PR-RAS'!E363</f>
        <v>231728.81999999998</v>
      </c>
      <c r="E358" s="1">
        <v>0</v>
      </c>
      <c r="F358" s="1">
        <v>0</v>
      </c>
      <c r="G358" s="2">
        <f t="shared" si="8"/>
        <v>170245.67447999999</v>
      </c>
      <c r="H358" s="2">
        <f t="shared" si="9"/>
        <v>0.18000000002211891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13421</v>
      </c>
      <c r="D364" s="1">
        <f>'PR-RAS'!E369</f>
        <v>231728.81999999998</v>
      </c>
      <c r="E364" s="1">
        <v>0</v>
      </c>
      <c r="F364" s="1">
        <v>0</v>
      </c>
      <c r="G364" s="2">
        <f t="shared" si="8"/>
        <v>173106.94631999999</v>
      </c>
      <c r="H364" s="2">
        <f t="shared" si="9"/>
        <v>0.18000000002211891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v>
      </c>
      <c r="D365" s="1">
        <f>'PR-RAS'!E370</f>
        <v>3399.99</v>
      </c>
      <c r="E365" s="1">
        <v>0</v>
      </c>
      <c r="F365" s="1">
        <v>0</v>
      </c>
      <c r="G365" s="2">
        <f t="shared" si="8"/>
        <v>2480.6527199999996</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304.5</v>
      </c>
      <c r="E366" s="1">
        <v>0</v>
      </c>
      <c r="F366" s="1">
        <v>0</v>
      </c>
      <c r="G366" s="2">
        <f t="shared" si="8"/>
        <v>222.285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27726.25</v>
      </c>
      <c r="E367" s="1">
        <v>0</v>
      </c>
      <c r="F367" s="1">
        <v>0</v>
      </c>
      <c r="G367" s="2">
        <f t="shared" si="8"/>
        <v>20295.614999999998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13406</v>
      </c>
      <c r="D371" s="1">
        <f>'PR-RAS'!E376</f>
        <v>200298.08</v>
      </c>
      <c r="E371" s="1">
        <v>0</v>
      </c>
      <c r="F371" s="1">
        <v>0</v>
      </c>
      <c r="G371" s="2">
        <f t="shared" si="8"/>
        <v>153180.79919999998</v>
      </c>
      <c r="H371" s="2">
        <f t="shared" si="9"/>
        <v>7.9999999987194315E-2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8645</v>
      </c>
      <c r="D403" s="1">
        <f>'PR-RAS'!E408</f>
        <v>229465.14999999997</v>
      </c>
      <c r="E403" s="1">
        <v>0</v>
      </c>
      <c r="F403" s="1">
        <v>0</v>
      </c>
      <c r="G403" s="2">
        <f t="shared" si="8"/>
        <v>187965.27059999999</v>
      </c>
      <c r="H403" s="2">
        <f t="shared" si="9"/>
        <v>0.1499999999650754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1891984</v>
      </c>
      <c r="D405" s="1">
        <f>'PR-RAS'!E410</f>
        <v>1903308.77</v>
      </c>
      <c r="E405" s="1">
        <v>0</v>
      </c>
      <c r="F405" s="1">
        <v>0</v>
      </c>
      <c r="G405" s="2">
        <f t="shared" si="8"/>
        <v>2302235.0221600002</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33681</v>
      </c>
      <c r="D406" s="1">
        <f>'PR-RAS'!E411</f>
        <v>27866.31</v>
      </c>
      <c r="E406" s="1">
        <v>0</v>
      </c>
      <c r="F406" s="1">
        <v>0</v>
      </c>
      <c r="G406" s="2">
        <f t="shared" si="8"/>
        <v>36212.516100000001</v>
      </c>
      <c r="H406" s="2">
        <f t="shared" si="9"/>
        <v>0.31000000000130967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25677418</v>
      </c>
      <c r="D407" s="1">
        <f>'PR-RAS'!E412</f>
        <v>30522434.600000001</v>
      </c>
      <c r="E407" s="1">
        <v>0</v>
      </c>
      <c r="F407" s="1">
        <v>0</v>
      </c>
      <c r="G407" s="2">
        <f t="shared" si="8"/>
        <v>35209248.603200004</v>
      </c>
      <c r="H407" s="2">
        <f t="shared" si="9"/>
        <v>0.39999999850988388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26823378</v>
      </c>
      <c r="D408" s="1">
        <f>'PR-RAS'!E413</f>
        <v>32315042.539999999</v>
      </c>
      <c r="E408" s="1">
        <v>0</v>
      </c>
      <c r="F408" s="1">
        <v>0</v>
      </c>
      <c r="G408" s="2">
        <f t="shared" si="8"/>
        <v>37221559.473559998</v>
      </c>
      <c r="H408" s="2">
        <f t="shared" si="9"/>
        <v>0.46000000089406967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1145960</v>
      </c>
      <c r="D410" s="1">
        <f>'PR-RAS'!E415</f>
        <v>1792607.9399999976</v>
      </c>
      <c r="E410" s="1">
        <v>0</v>
      </c>
      <c r="F410" s="1">
        <v>0</v>
      </c>
      <c r="G410" s="2">
        <f t="shared" si="8"/>
        <v>1935050.9349199978</v>
      </c>
      <c r="H410" s="2">
        <f t="shared" si="9"/>
        <v>6.0000002384185791E-2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3871688</v>
      </c>
      <c r="D412" s="1">
        <f>'PR-RAS'!E417</f>
        <v>4307042.2300000004</v>
      </c>
      <c r="E412" s="1">
        <v>0</v>
      </c>
      <c r="F412" s="1">
        <v>0</v>
      </c>
      <c r="G412" s="2">
        <f t="shared" si="8"/>
        <v>5131652.4810600001</v>
      </c>
      <c r="H412" s="2">
        <f t="shared" si="9"/>
        <v>0.23000000044703484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1075441</v>
      </c>
      <c r="D413" s="1">
        <f>'PR-RAS'!E418</f>
        <v>1485043.3</v>
      </c>
      <c r="E413" s="1">
        <v>0</v>
      </c>
      <c r="F413" s="1">
        <v>0</v>
      </c>
      <c r="G413" s="2">
        <f t="shared" si="8"/>
        <v>1666757.3711999999</v>
      </c>
      <c r="H413" s="2">
        <f t="shared" si="9"/>
        <v>0.30000000004656613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25677418</v>
      </c>
      <c r="D633" s="1">
        <f>'PR-RAS'!E639</f>
        <v>30522434.600000001</v>
      </c>
      <c r="E633" s="1">
        <v>0</v>
      </c>
      <c r="F633" s="1">
        <v>0</v>
      </c>
      <c r="G633" s="2">
        <f t="shared" si="10"/>
        <v>54808485.510400005</v>
      </c>
      <c r="H633" s="2">
        <f t="shared" si="11"/>
        <v>0.39999999850988388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26823378</v>
      </c>
      <c r="D634" s="1">
        <f>'PR-RAS'!E640</f>
        <v>32315042.539999999</v>
      </c>
      <c r="E634" s="1">
        <v>0</v>
      </c>
      <c r="F634" s="1">
        <v>0</v>
      </c>
      <c r="G634" s="2">
        <f t="shared" si="10"/>
        <v>57890042.129639998</v>
      </c>
      <c r="H634" s="2">
        <f t="shared" si="11"/>
        <v>0.46000000089406967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1145960</v>
      </c>
      <c r="D636" s="1">
        <f>'PR-RAS'!E642</f>
        <v>1792607.9399999976</v>
      </c>
      <c r="E636" s="1">
        <v>0</v>
      </c>
      <c r="F636" s="1">
        <v>0</v>
      </c>
      <c r="G636" s="2">
        <f t="shared" si="10"/>
        <v>3004296.683799997</v>
      </c>
      <c r="H636" s="2">
        <f t="shared" si="11"/>
        <v>6.0000002384185791E-2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3871688</v>
      </c>
      <c r="D638" s="1">
        <f>'PR-RAS'!E644</f>
        <v>4307042.2300000004</v>
      </c>
      <c r="E638" s="1">
        <v>0</v>
      </c>
      <c r="F638" s="1">
        <v>0</v>
      </c>
      <c r="G638" s="2">
        <f t="shared" si="10"/>
        <v>7953437.0570200011</v>
      </c>
      <c r="H638" s="2">
        <f t="shared" si="11"/>
        <v>0.23000000044703484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5017648</v>
      </c>
      <c r="D640" s="1">
        <f>'PR-RAS'!E646</f>
        <v>6099650.1699999981</v>
      </c>
      <c r="E640" s="1">
        <v>0</v>
      </c>
      <c r="F640" s="1">
        <v>0</v>
      </c>
      <c r="G640" s="2">
        <f t="shared" si="10"/>
        <v>11001629.989259997</v>
      </c>
      <c r="H640" s="2">
        <f t="shared" si="11"/>
        <v>0.16999999806284904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379528</v>
      </c>
      <c r="D642" s="1">
        <f>'PR-RAS'!E649</f>
        <v>753106.42</v>
      </c>
      <c r="E642" s="1">
        <v>0</v>
      </c>
      <c r="F642" s="1">
        <v>0</v>
      </c>
      <c r="G642" s="2">
        <f t="shared" si="10"/>
        <v>1208759.8784400001</v>
      </c>
      <c r="H642" s="2">
        <f t="shared" si="11"/>
        <v>0.42000000004190952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26025330</v>
      </c>
      <c r="D643" s="1">
        <f>'PR-RAS'!E650</f>
        <v>31776608.5</v>
      </c>
      <c r="E643" s="1">
        <v>0</v>
      </c>
      <c r="F643" s="1">
        <v>0</v>
      </c>
      <c r="G643" s="2">
        <f t="shared" si="10"/>
        <v>57509427.174000002</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26263284</v>
      </c>
      <c r="D644" s="1">
        <f>'PR-RAS'!E651</f>
        <v>32352492.5</v>
      </c>
      <c r="E644" s="1">
        <v>0</v>
      </c>
      <c r="F644" s="1">
        <v>0</v>
      </c>
      <c r="G644" s="2">
        <f t="shared" si="10"/>
        <v>58492596.967</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141574</v>
      </c>
      <c r="D645" s="1">
        <f>'PR-RAS'!E652</f>
        <v>177222.42000000179</v>
      </c>
      <c r="E645" s="1">
        <v>0</v>
      </c>
      <c r="F645" s="1">
        <v>0</v>
      </c>
      <c r="G645" s="2">
        <f t="shared" si="10"/>
        <v>319436.13296000229</v>
      </c>
      <c r="H645" s="2">
        <f t="shared" si="11"/>
        <v>0.42000000178813934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190</v>
      </c>
      <c r="D647" s="1">
        <f>'PR-RAS'!E654</f>
        <v>196</v>
      </c>
      <c r="E647" s="1">
        <v>0</v>
      </c>
      <c r="F647" s="1">
        <v>0</v>
      </c>
      <c r="G647" s="2">
        <f t="shared" si="10"/>
        <v>375.97200000000004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194</v>
      </c>
      <c r="D649" s="1">
        <f>'PR-RAS'!E656</f>
        <v>194</v>
      </c>
      <c r="E649" s="1">
        <v>0</v>
      </c>
      <c r="F649" s="1">
        <v>0</v>
      </c>
      <c r="G649" s="2">
        <f t="shared" si="10"/>
        <v>377.13600000000002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46727.54</v>
      </c>
      <c r="E668" s="1">
        <v>0</v>
      </c>
      <c r="F668" s="1">
        <v>0</v>
      </c>
      <c r="G668" s="2">
        <f t="shared" si="10"/>
        <v>62334.538360000006</v>
      </c>
      <c r="H668" s="2">
        <f t="shared" si="11"/>
        <v>0.45999999999912689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234415</v>
      </c>
      <c r="D703" s="1">
        <f>'PR-RAS'!E710</f>
        <v>1740557.91</v>
      </c>
      <c r="E703" s="1">
        <v>0</v>
      </c>
      <c r="F703" s="1">
        <v>0</v>
      </c>
      <c r="G703" s="2">
        <f t="shared" si="10"/>
        <v>2608302.6356399995</v>
      </c>
      <c r="H703" s="2">
        <f t="shared" si="11"/>
        <v>9.0000000083819032E-2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5545</v>
      </c>
      <c r="D705" s="1">
        <f>'PR-RAS'!E712</f>
        <v>0</v>
      </c>
      <c r="E705" s="1">
        <v>0</v>
      </c>
      <c r="F705" s="1">
        <v>0</v>
      </c>
      <c r="G705" s="2">
        <f t="shared" si="10"/>
        <v>3903.68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185808</v>
      </c>
      <c r="D709" s="1">
        <f>'PR-RAS'!E716</f>
        <v>38777.589999999997</v>
      </c>
      <c r="E709" s="1">
        <v>0</v>
      </c>
      <c r="F709" s="1">
        <v>0</v>
      </c>
      <c r="G709" s="2">
        <f t="shared" si="10"/>
        <v>186461.13144</v>
      </c>
      <c r="H709" s="2">
        <f t="shared" si="11"/>
        <v>0.41000000000349246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18000</v>
      </c>
      <c r="D710" s="1">
        <f>'PR-RAS'!E717</f>
        <v>24000</v>
      </c>
      <c r="E710" s="1">
        <v>0</v>
      </c>
      <c r="F710" s="1">
        <v>0</v>
      </c>
      <c r="G710" s="2">
        <f t="shared" si="10"/>
        <v>46794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538030</v>
      </c>
      <c r="D711" s="1">
        <f>'PR-RAS'!E718</f>
        <v>601206.43999999994</v>
      </c>
      <c r="E711" s="1">
        <v>0</v>
      </c>
      <c r="F711" s="1">
        <v>0</v>
      </c>
      <c r="G711" s="2">
        <f t="shared" si="10"/>
        <v>1235714.4447999999</v>
      </c>
      <c r="H711" s="2">
        <f t="shared" si="11"/>
        <v>0.43999999994412065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143147</v>
      </c>
      <c r="D714" s="1">
        <f>'PR-RAS'!E721</f>
        <v>1380528.14</v>
      </c>
      <c r="E714" s="1">
        <v>0</v>
      </c>
      <c r="F714" s="1">
        <v>0</v>
      </c>
      <c r="G714" s="2">
        <f t="shared" si="10"/>
        <v>2070696.9386399998</v>
      </c>
      <c r="H714" s="2">
        <f t="shared" si="11"/>
        <v>0.13999999989755452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18761</v>
      </c>
      <c r="D715" s="1">
        <f>'PR-RAS'!E722</f>
        <v>39710.58</v>
      </c>
      <c r="E715" s="1">
        <v>0</v>
      </c>
      <c r="F715" s="1">
        <v>0</v>
      </c>
      <c r="G715" s="2">
        <f t="shared" si="10"/>
        <v>70102.062239999999</v>
      </c>
      <c r="H715" s="2">
        <f t="shared" si="11"/>
        <v>0.41999999999825377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72037</v>
      </c>
      <c r="D716" s="1">
        <f>'PR-RAS'!E723</f>
        <v>196765.95</v>
      </c>
      <c r="E716" s="1">
        <v>0</v>
      </c>
      <c r="F716" s="1">
        <v>0</v>
      </c>
      <c r="G716" s="2">
        <f t="shared" si="10"/>
        <v>332881.7635</v>
      </c>
      <c r="H716" s="2">
        <f t="shared" si="11"/>
        <v>4.9999999988358468E-2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34434</v>
      </c>
      <c r="D718" s="1">
        <f>'PR-RAS'!E725</f>
        <v>9328.17</v>
      </c>
      <c r="E718" s="1">
        <v>0</v>
      </c>
      <c r="F718" s="1">
        <v>0</v>
      </c>
      <c r="G718" s="2">
        <f t="shared" si="10"/>
        <v>38065.773779999996</v>
      </c>
      <c r="H718" s="2">
        <f t="shared" si="11"/>
        <v>0.17000000000007276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24906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3391</v>
      </c>
      <c r="E8" s="340"/>
      <c r="F8" s="331" t="s">
        <v>31</v>
      </c>
      <c r="G8" s="332"/>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9">
        <v>21</v>
      </c>
      <c r="E10" s="340"/>
      <c r="F10" s="331" t="s">
        <v>35</v>
      </c>
      <c r="G10" s="332"/>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386"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5" t="s">
        <v>39</v>
      </c>
      <c r="C15" s="326"/>
      <c r="D15" s="326"/>
      <c r="E15" s="326"/>
      <c r="F15" s="327"/>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25672642</v>
      </c>
      <c r="I16" s="172">
        <f>'PR-RAS'!E6</f>
        <v>30520170.93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26809957</v>
      </c>
      <c r="I17" s="172">
        <f>'PR-RAS'!E151</f>
        <v>32083313.719999999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5017648</v>
      </c>
      <c r="I19" s="173">
        <f>'PR-RAS'!E646</f>
        <v>6099650.1699999981</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43</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44</v>
      </c>
      <c r="I33" s="183">
        <f>OBVEZE!D5</f>
        <v>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44</v>
      </c>
      <c r="I34" s="177">
        <f>OBVEZE!D42</f>
        <v>0</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44</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45</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46" zoomScaleNormal="100" workbookViewId="0">
      <selection activeCell="E661" sqref="E66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0" t="s">
        <v>46</v>
      </c>
      <c r="B2" s="351"/>
      <c r="C2" s="351"/>
      <c r="D2" s="351"/>
      <c r="E2" s="351"/>
      <c r="F2" s="351"/>
    </row>
    <row r="3" spans="1:25" s="224" customFormat="1" ht="48" x14ac:dyDescent="0.2">
      <c r="A3" s="309" t="s">
        <v>47</v>
      </c>
      <c r="B3" s="310" t="s">
        <v>39</v>
      </c>
      <c r="C3" s="284" t="s">
        <v>40</v>
      </c>
      <c r="D3" s="310" t="s">
        <v>48</v>
      </c>
      <c r="E3" s="310" t="s">
        <v>49</v>
      </c>
      <c r="F3" s="285"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52</v>
      </c>
      <c r="B5" s="353"/>
      <c r="C5" s="216"/>
      <c r="D5" s="74"/>
      <c r="E5" s="74"/>
      <c r="F5" s="61"/>
    </row>
    <row r="6" spans="1:25" ht="12.75" customHeight="1" x14ac:dyDescent="0.2">
      <c r="A6" s="55">
        <v>6</v>
      </c>
      <c r="B6" s="87" t="s">
        <v>53</v>
      </c>
      <c r="C6" s="52" t="s">
        <v>54</v>
      </c>
      <c r="D6" s="53">
        <f>D7+D44+D50+D82+D106+D124+D133+D139</f>
        <v>25672642</v>
      </c>
      <c r="E6" s="53">
        <f>E7+E44+E50+E82+E106+E124+E133+E139</f>
        <v>30520170.93</v>
      </c>
      <c r="F6" s="54">
        <f t="shared" ref="F6:F131" si="0">IF(D6&lt;&gt;0,IF(E6/D6&gt;=100,"&gt;&gt;100",E6/D6*100),"-")</f>
        <v>118.88208050421925</v>
      </c>
    </row>
    <row r="7" spans="1:25" ht="12.75" customHeight="1" x14ac:dyDescent="0.2">
      <c r="A7" s="55">
        <v>61</v>
      </c>
      <c r="B7" s="308"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0</v>
      </c>
      <c r="E50" s="53">
        <f>E51+E54+E59+E62+E65+E68+E71+E74+E77</f>
        <v>46727.54</v>
      </c>
      <c r="F50" s="54" t="str">
        <f t="shared" si="0"/>
        <v>-</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v>0</v>
      </c>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0</v>
      </c>
      <c r="E68" s="53">
        <f t="shared" si="15"/>
        <v>46727.54</v>
      </c>
      <c r="F68" s="54" t="str">
        <f t="shared" si="0"/>
        <v>-</v>
      </c>
    </row>
    <row r="69" spans="1:6" ht="12.75" customHeight="1" x14ac:dyDescent="0.2">
      <c r="A69" s="55" t="s">
        <v>179</v>
      </c>
      <c r="B69" s="87" t="s">
        <v>180</v>
      </c>
      <c r="C69" s="52" t="s">
        <v>179</v>
      </c>
      <c r="D69" s="244">
        <v>0</v>
      </c>
      <c r="E69" s="244">
        <v>46727.54</v>
      </c>
      <c r="F69" s="54" t="str">
        <f t="shared" si="0"/>
        <v>-</v>
      </c>
    </row>
    <row r="70" spans="1:6" ht="24" x14ac:dyDescent="0.2">
      <c r="A70" s="55" t="s">
        <v>181</v>
      </c>
      <c r="B70" s="87" t="s">
        <v>182</v>
      </c>
      <c r="C70" s="52" t="s">
        <v>181</v>
      </c>
      <c r="D70" s="244"/>
      <c r="E70" s="244"/>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37</v>
      </c>
      <c r="E82" s="53">
        <f t="shared" si="19"/>
        <v>23.91</v>
      </c>
      <c r="F82" s="54">
        <f t="shared" si="0"/>
        <v>64.621621621621614</v>
      </c>
    </row>
    <row r="83" spans="1:6" ht="12.75" customHeight="1" x14ac:dyDescent="0.2">
      <c r="A83" s="55">
        <v>641</v>
      </c>
      <c r="B83" s="87" t="s">
        <v>207</v>
      </c>
      <c r="C83" s="52" t="s">
        <v>208</v>
      </c>
      <c r="D83" s="53">
        <f t="shared" ref="D83:E83" si="20">SUM(D84:D90)</f>
        <v>37</v>
      </c>
      <c r="E83" s="53">
        <f t="shared" si="20"/>
        <v>23.91</v>
      </c>
      <c r="F83" s="54">
        <f t="shared" si="0"/>
        <v>64.621621621621614</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37</v>
      </c>
      <c r="E85" s="244">
        <v>3.43</v>
      </c>
      <c r="F85" s="54">
        <f t="shared" si="0"/>
        <v>9.270270270270272</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v>20.48</v>
      </c>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239960</v>
      </c>
      <c r="E106" s="53">
        <f t="shared" si="23"/>
        <v>1740557.91</v>
      </c>
      <c r="F106" s="54">
        <f t="shared" si="0"/>
        <v>725.35335472578765</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239960</v>
      </c>
      <c r="E112" s="53">
        <f t="shared" si="25"/>
        <v>1740557.91</v>
      </c>
      <c r="F112" s="54">
        <f t="shared" si="0"/>
        <v>725.35335472578765</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239960</v>
      </c>
      <c r="E117" s="244">
        <v>1740557.91</v>
      </c>
      <c r="F117" s="54">
        <f t="shared" si="0"/>
        <v>725.35335472578765</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23240</v>
      </c>
      <c r="E124" s="53">
        <f t="shared" si="27"/>
        <v>803044.8</v>
      </c>
      <c r="F124" s="54">
        <f t="shared" si="0"/>
        <v>3455.4423407917384</v>
      </c>
    </row>
    <row r="125" spans="1:6" ht="12.75" customHeight="1" x14ac:dyDescent="0.2">
      <c r="A125" s="55">
        <v>661</v>
      </c>
      <c r="B125" s="88" t="s">
        <v>291</v>
      </c>
      <c r="C125" s="52" t="s">
        <v>292</v>
      </c>
      <c r="D125" s="53">
        <f t="shared" ref="D125:E125" si="28">SUM(D126:D127)</f>
        <v>1240</v>
      </c>
      <c r="E125" s="53">
        <f t="shared" si="28"/>
        <v>797656</v>
      </c>
      <c r="F125" s="54" t="str">
        <f t="shared" si="0"/>
        <v>&gt;&gt;100</v>
      </c>
    </row>
    <row r="126" spans="1:6" ht="12.75" customHeight="1" x14ac:dyDescent="0.2">
      <c r="A126" s="55">
        <v>6614</v>
      </c>
      <c r="B126" s="88" t="s">
        <v>293</v>
      </c>
      <c r="C126" s="52" t="s">
        <v>294</v>
      </c>
      <c r="D126" s="244">
        <v>1240</v>
      </c>
      <c r="E126" s="244">
        <v>6780</v>
      </c>
      <c r="F126" s="54">
        <f t="shared" si="0"/>
        <v>546.77419354838707</v>
      </c>
    </row>
    <row r="127" spans="1:6" ht="12.75" customHeight="1" x14ac:dyDescent="0.2">
      <c r="A127" s="55">
        <v>6615</v>
      </c>
      <c r="B127" s="88" t="s">
        <v>295</v>
      </c>
      <c r="C127" s="52" t="s">
        <v>296</v>
      </c>
      <c r="D127" s="244"/>
      <c r="E127" s="244">
        <v>790876</v>
      </c>
      <c r="F127" s="54" t="str">
        <f t="shared" si="0"/>
        <v>-</v>
      </c>
    </row>
    <row r="128" spans="1:6" ht="24" x14ac:dyDescent="0.2">
      <c r="A128" s="55">
        <v>663</v>
      </c>
      <c r="B128" s="233" t="s">
        <v>297</v>
      </c>
      <c r="C128" s="52" t="s">
        <v>298</v>
      </c>
      <c r="D128" s="53">
        <f t="shared" ref="D128:E128" si="29">SUM(D129:D132)</f>
        <v>22000</v>
      </c>
      <c r="E128" s="53">
        <f t="shared" si="29"/>
        <v>5388.8</v>
      </c>
      <c r="F128" s="54">
        <f t="shared" si="0"/>
        <v>24.494545454545456</v>
      </c>
    </row>
    <row r="129" spans="1:6" ht="12.75" customHeight="1" x14ac:dyDescent="0.2">
      <c r="A129" s="55">
        <v>6631</v>
      </c>
      <c r="B129" s="88" t="s">
        <v>299</v>
      </c>
      <c r="C129" s="52" t="s">
        <v>300</v>
      </c>
      <c r="D129" s="244">
        <v>10000</v>
      </c>
      <c r="E129" s="244">
        <v>5388.8</v>
      </c>
      <c r="F129" s="54">
        <f t="shared" si="0"/>
        <v>53.888000000000005</v>
      </c>
    </row>
    <row r="130" spans="1:6" ht="12.75" customHeight="1" x14ac:dyDescent="0.2">
      <c r="A130" s="55">
        <v>6632</v>
      </c>
      <c r="B130" s="234" t="s">
        <v>301</v>
      </c>
      <c r="C130" s="52" t="s">
        <v>302</v>
      </c>
      <c r="D130" s="244">
        <v>12000</v>
      </c>
      <c r="E130" s="244"/>
      <c r="F130" s="54">
        <f t="shared" si="0"/>
        <v>0</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25315868</v>
      </c>
      <c r="E133" s="53">
        <f t="shared" si="30"/>
        <v>27927551.989999998</v>
      </c>
      <c r="F133" s="54">
        <f t="shared" ref="F133:F223" si="31">IF(D133&lt;&gt;0,IF(E133/D133&gt;=100,"&gt;&gt;100",E133/D133*100),"-")</f>
        <v>110.31639124520636</v>
      </c>
    </row>
    <row r="134" spans="1:6" ht="24" x14ac:dyDescent="0.2">
      <c r="A134" s="55">
        <v>671</v>
      </c>
      <c r="B134" s="234" t="s">
        <v>309</v>
      </c>
      <c r="C134" s="52" t="s">
        <v>310</v>
      </c>
      <c r="D134" s="53">
        <f t="shared" ref="D134:E134" si="32">SUM(D135:D137)</f>
        <v>25315868</v>
      </c>
      <c r="E134" s="53">
        <f t="shared" si="32"/>
        <v>27927551.989999998</v>
      </c>
      <c r="F134" s="54">
        <f t="shared" si="31"/>
        <v>110.31639124520636</v>
      </c>
    </row>
    <row r="135" spans="1:6" ht="12.75" customHeight="1" x14ac:dyDescent="0.2">
      <c r="A135" s="55">
        <v>6711</v>
      </c>
      <c r="B135" s="87" t="s">
        <v>311</v>
      </c>
      <c r="C135" s="52" t="s">
        <v>312</v>
      </c>
      <c r="D135" s="244">
        <v>25315868</v>
      </c>
      <c r="E135" s="244">
        <v>27927551.989999998</v>
      </c>
      <c r="F135" s="54">
        <f t="shared" si="31"/>
        <v>110.31639124520636</v>
      </c>
    </row>
    <row r="136" spans="1:6" ht="24" x14ac:dyDescent="0.2">
      <c r="A136" s="55">
        <v>6712</v>
      </c>
      <c r="B136" s="234" t="s">
        <v>313</v>
      </c>
      <c r="C136" s="52" t="s">
        <v>314</v>
      </c>
      <c r="D136" s="244"/>
      <c r="E136" s="244"/>
      <c r="F136" s="54" t="str">
        <f t="shared" si="31"/>
        <v>-</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93537</v>
      </c>
      <c r="E139" s="53">
        <f t="shared" si="33"/>
        <v>2264.7800000000002</v>
      </c>
      <c r="F139" s="54">
        <f t="shared" si="31"/>
        <v>2.4212664507093451</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93537</v>
      </c>
      <c r="E150" s="244">
        <v>2264.7800000000002</v>
      </c>
      <c r="F150" s="54">
        <f t="shared" si="31"/>
        <v>2.4212664507093451</v>
      </c>
    </row>
    <row r="151" spans="1:6" ht="12.75" customHeight="1" x14ac:dyDescent="0.2">
      <c r="A151" s="55">
        <v>3</v>
      </c>
      <c r="B151" s="87" t="s">
        <v>343</v>
      </c>
      <c r="C151" s="52" t="s">
        <v>51</v>
      </c>
      <c r="D151" s="53">
        <f t="shared" ref="D151:E151" si="35">D152+D163+D196+D215+D224+D252+D263</f>
        <v>26809957</v>
      </c>
      <c r="E151" s="53">
        <f t="shared" si="35"/>
        <v>32083313.719999999</v>
      </c>
      <c r="F151" s="54">
        <f t="shared" si="31"/>
        <v>119.66939641119157</v>
      </c>
    </row>
    <row r="152" spans="1:6" ht="12.75" customHeight="1" x14ac:dyDescent="0.2">
      <c r="A152" s="55">
        <v>31</v>
      </c>
      <c r="B152" s="87" t="s">
        <v>344</v>
      </c>
      <c r="C152" s="52" t="s">
        <v>34</v>
      </c>
      <c r="D152" s="53">
        <f t="shared" ref="D152:E152" si="36">D153+D158+D159</f>
        <v>24570584</v>
      </c>
      <c r="E152" s="53">
        <f t="shared" si="36"/>
        <v>25366314.800000001</v>
      </c>
      <c r="F152" s="54">
        <f t="shared" si="31"/>
        <v>103.23855061808868</v>
      </c>
    </row>
    <row r="153" spans="1:6" ht="12.75" customHeight="1" x14ac:dyDescent="0.2">
      <c r="A153" s="55">
        <v>311</v>
      </c>
      <c r="B153" s="87" t="s">
        <v>345</v>
      </c>
      <c r="C153" s="52" t="s">
        <v>346</v>
      </c>
      <c r="D153" s="53">
        <f t="shared" ref="D153:E153" si="37">SUM(D154:D157)</f>
        <v>20694960</v>
      </c>
      <c r="E153" s="53">
        <f t="shared" si="37"/>
        <v>21414291.75</v>
      </c>
      <c r="F153" s="54">
        <f t="shared" si="31"/>
        <v>103.47587890964756</v>
      </c>
    </row>
    <row r="154" spans="1:6" ht="12.75" customHeight="1" x14ac:dyDescent="0.2">
      <c r="A154" s="55">
        <v>3111</v>
      </c>
      <c r="B154" s="87" t="s">
        <v>347</v>
      </c>
      <c r="C154" s="52" t="s">
        <v>348</v>
      </c>
      <c r="D154" s="244">
        <v>20694960</v>
      </c>
      <c r="E154" s="244">
        <v>21414291.75</v>
      </c>
      <c r="F154" s="54">
        <f t="shared" si="31"/>
        <v>103.47587890964756</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c r="E156" s="244"/>
      <c r="F156" s="54" t="str">
        <f t="shared" si="31"/>
        <v>-</v>
      </c>
    </row>
    <row r="157" spans="1:6" ht="12.75" customHeight="1" x14ac:dyDescent="0.2">
      <c r="A157" s="55">
        <v>3114</v>
      </c>
      <c r="B157" s="87" t="s">
        <v>353</v>
      </c>
      <c r="C157" s="52" t="s">
        <v>354</v>
      </c>
      <c r="D157" s="244"/>
      <c r="E157" s="244"/>
      <c r="F157" s="54" t="str">
        <f t="shared" si="31"/>
        <v>-</v>
      </c>
    </row>
    <row r="158" spans="1:6" ht="12.75" customHeight="1" x14ac:dyDescent="0.2">
      <c r="A158" s="55">
        <v>312</v>
      </c>
      <c r="B158" s="87" t="s">
        <v>355</v>
      </c>
      <c r="C158" s="52" t="s">
        <v>356</v>
      </c>
      <c r="D158" s="244">
        <v>625341</v>
      </c>
      <c r="E158" s="244">
        <v>550051.41</v>
      </c>
      <c r="F158" s="54">
        <f t="shared" si="31"/>
        <v>87.960234496058959</v>
      </c>
    </row>
    <row r="159" spans="1:6" ht="12.75" customHeight="1" x14ac:dyDescent="0.2">
      <c r="A159" s="55">
        <v>313</v>
      </c>
      <c r="B159" s="87" t="s">
        <v>357</v>
      </c>
      <c r="C159" s="52" t="s">
        <v>358</v>
      </c>
      <c r="D159" s="53">
        <f t="shared" ref="D159:E159" si="38">SUM(D160:D162)</f>
        <v>3250283</v>
      </c>
      <c r="E159" s="53">
        <f t="shared" si="38"/>
        <v>3401971.64</v>
      </c>
      <c r="F159" s="54">
        <f t="shared" si="31"/>
        <v>104.66693638677003</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3250283</v>
      </c>
      <c r="E161" s="244">
        <v>3401971.64</v>
      </c>
      <c r="F161" s="54">
        <f t="shared" si="31"/>
        <v>104.66693638677003</v>
      </c>
    </row>
    <row r="162" spans="1:6" ht="12.75" customHeight="1" x14ac:dyDescent="0.2">
      <c r="A162" s="55">
        <v>3133</v>
      </c>
      <c r="B162" s="87" t="s">
        <v>362</v>
      </c>
      <c r="C162" s="52" t="s">
        <v>363</v>
      </c>
      <c r="D162" s="244"/>
      <c r="E162" s="244"/>
      <c r="F162" s="54" t="str">
        <f t="shared" si="31"/>
        <v>-</v>
      </c>
    </row>
    <row r="163" spans="1:6" ht="12.75" customHeight="1" x14ac:dyDescent="0.2">
      <c r="A163" s="55">
        <v>32</v>
      </c>
      <c r="B163" s="87" t="s">
        <v>364</v>
      </c>
      <c r="C163" s="52" t="s">
        <v>365</v>
      </c>
      <c r="D163" s="53">
        <f t="shared" ref="D163:E163" si="39">D164+D169+D177+D187+D188</f>
        <v>2215756</v>
      </c>
      <c r="E163" s="53">
        <f t="shared" si="39"/>
        <v>6620449.6699999999</v>
      </c>
      <c r="F163" s="54">
        <f t="shared" si="31"/>
        <v>298.78965328312319</v>
      </c>
    </row>
    <row r="164" spans="1:6" ht="12.75" customHeight="1" x14ac:dyDescent="0.2">
      <c r="A164" s="55">
        <v>321</v>
      </c>
      <c r="B164" s="87" t="s">
        <v>366</v>
      </c>
      <c r="C164" s="52" t="s">
        <v>367</v>
      </c>
      <c r="D164" s="53">
        <f t="shared" ref="D164:E164" si="40">SUM(D165:D168)</f>
        <v>552668</v>
      </c>
      <c r="E164" s="53">
        <f t="shared" si="40"/>
        <v>690594.86999999988</v>
      </c>
      <c r="F164" s="54">
        <f t="shared" si="31"/>
        <v>124.95655076827315</v>
      </c>
    </row>
    <row r="165" spans="1:6" ht="12.75" customHeight="1" x14ac:dyDescent="0.2">
      <c r="A165" s="55">
        <v>3211</v>
      </c>
      <c r="B165" s="87" t="s">
        <v>368</v>
      </c>
      <c r="C165" s="52" t="s">
        <v>369</v>
      </c>
      <c r="D165" s="244">
        <v>14638</v>
      </c>
      <c r="E165" s="244">
        <v>89388.43</v>
      </c>
      <c r="F165" s="54">
        <f t="shared" si="31"/>
        <v>610.66013116545969</v>
      </c>
    </row>
    <row r="166" spans="1:6" ht="12.75" customHeight="1" x14ac:dyDescent="0.2">
      <c r="A166" s="55">
        <v>3212</v>
      </c>
      <c r="B166" s="87" t="s">
        <v>370</v>
      </c>
      <c r="C166" s="52" t="s">
        <v>371</v>
      </c>
      <c r="D166" s="244">
        <v>538030</v>
      </c>
      <c r="E166" s="244">
        <v>601206.43999999994</v>
      </c>
      <c r="F166" s="54">
        <f t="shared" si="31"/>
        <v>111.74217794546773</v>
      </c>
    </row>
    <row r="167" spans="1:6" ht="12.75" customHeight="1" x14ac:dyDescent="0.2">
      <c r="A167" s="55">
        <v>3213</v>
      </c>
      <c r="B167" s="87" t="s">
        <v>372</v>
      </c>
      <c r="C167" s="52" t="s">
        <v>373</v>
      </c>
      <c r="D167" s="244"/>
      <c r="E167" s="244"/>
      <c r="F167" s="54" t="str">
        <f t="shared" si="31"/>
        <v>-</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424377</v>
      </c>
      <c r="E169" s="53">
        <f t="shared" si="41"/>
        <v>1761325.9400000002</v>
      </c>
      <c r="F169" s="54">
        <f t="shared" si="31"/>
        <v>415.03802986495504</v>
      </c>
    </row>
    <row r="170" spans="1:6" ht="12.75" customHeight="1" x14ac:dyDescent="0.2">
      <c r="A170" s="55">
        <v>3221</v>
      </c>
      <c r="B170" s="87" t="s">
        <v>378</v>
      </c>
      <c r="C170" s="52" t="s">
        <v>379</v>
      </c>
      <c r="D170" s="244">
        <v>32626</v>
      </c>
      <c r="E170" s="244">
        <v>41742.06</v>
      </c>
      <c r="F170" s="54">
        <f t="shared" si="31"/>
        <v>127.94108992827806</v>
      </c>
    </row>
    <row r="171" spans="1:6" ht="12.75" customHeight="1" x14ac:dyDescent="0.2">
      <c r="A171" s="55">
        <v>3222</v>
      </c>
      <c r="B171" s="87" t="s">
        <v>380</v>
      </c>
      <c r="C171" s="52" t="s">
        <v>381</v>
      </c>
      <c r="D171" s="244">
        <v>60497</v>
      </c>
      <c r="E171" s="244">
        <v>886144.87</v>
      </c>
      <c r="F171" s="54">
        <f t="shared" si="31"/>
        <v>1464.7748979288228</v>
      </c>
    </row>
    <row r="172" spans="1:6" ht="12.75" customHeight="1" x14ac:dyDescent="0.2">
      <c r="A172" s="55">
        <v>3223</v>
      </c>
      <c r="B172" s="87" t="s">
        <v>382</v>
      </c>
      <c r="C172" s="52" t="s">
        <v>383</v>
      </c>
      <c r="D172" s="244">
        <v>247127</v>
      </c>
      <c r="E172" s="244">
        <v>434195.08</v>
      </c>
      <c r="F172" s="54">
        <f t="shared" si="31"/>
        <v>175.69714357395185</v>
      </c>
    </row>
    <row r="173" spans="1:6" ht="12.75" customHeight="1" x14ac:dyDescent="0.2">
      <c r="A173" s="55">
        <v>3224</v>
      </c>
      <c r="B173" s="87" t="s">
        <v>384</v>
      </c>
      <c r="C173" s="52" t="s">
        <v>385</v>
      </c>
      <c r="D173" s="244">
        <v>16845</v>
      </c>
      <c r="E173" s="244">
        <v>50223.82</v>
      </c>
      <c r="F173" s="54">
        <f t="shared" si="31"/>
        <v>298.15268625704954</v>
      </c>
    </row>
    <row r="174" spans="1:6" ht="12.75" customHeight="1" x14ac:dyDescent="0.2">
      <c r="A174" s="55">
        <v>3225</v>
      </c>
      <c r="B174" s="87" t="s">
        <v>386</v>
      </c>
      <c r="C174" s="52" t="s">
        <v>387</v>
      </c>
      <c r="D174" s="244">
        <v>66683</v>
      </c>
      <c r="E174" s="244">
        <v>345209.52</v>
      </c>
      <c r="F174" s="54">
        <f t="shared" si="31"/>
        <v>517.68744657558909</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599</v>
      </c>
      <c r="E176" s="244">
        <v>3810.59</v>
      </c>
      <c r="F176" s="54">
        <f t="shared" si="31"/>
        <v>636.15859766277129</v>
      </c>
    </row>
    <row r="177" spans="1:6" ht="12.75" customHeight="1" x14ac:dyDescent="0.2">
      <c r="A177" s="55">
        <v>323</v>
      </c>
      <c r="B177" s="87" t="s">
        <v>392</v>
      </c>
      <c r="C177" s="52" t="s">
        <v>393</v>
      </c>
      <c r="D177" s="53">
        <f t="shared" ref="D177:E177" si="42">SUM(D178:D186)</f>
        <v>1086362</v>
      </c>
      <c r="E177" s="53">
        <f t="shared" si="42"/>
        <v>3934929.47</v>
      </c>
      <c r="F177" s="54">
        <f t="shared" si="31"/>
        <v>362.2116265112366</v>
      </c>
    </row>
    <row r="178" spans="1:6" ht="12.75" customHeight="1" x14ac:dyDescent="0.2">
      <c r="A178" s="55">
        <v>3231</v>
      </c>
      <c r="B178" s="87" t="s">
        <v>394</v>
      </c>
      <c r="C178" s="52" t="s">
        <v>395</v>
      </c>
      <c r="D178" s="244">
        <v>186275</v>
      </c>
      <c r="E178" s="244">
        <v>257425.59</v>
      </c>
      <c r="F178" s="54">
        <f t="shared" si="31"/>
        <v>138.19653200912629</v>
      </c>
    </row>
    <row r="179" spans="1:6" ht="12.75" customHeight="1" x14ac:dyDescent="0.2">
      <c r="A179" s="55">
        <v>3232</v>
      </c>
      <c r="B179" s="87" t="s">
        <v>396</v>
      </c>
      <c r="C179" s="52" t="s">
        <v>397</v>
      </c>
      <c r="D179" s="244">
        <v>116216</v>
      </c>
      <c r="E179" s="244">
        <v>1062791.81</v>
      </c>
      <c r="F179" s="54">
        <f t="shared" si="31"/>
        <v>914.4969797618229</v>
      </c>
    </row>
    <row r="180" spans="1:6" ht="12.75" customHeight="1" x14ac:dyDescent="0.2">
      <c r="A180" s="55">
        <v>3233</v>
      </c>
      <c r="B180" s="87" t="s">
        <v>398</v>
      </c>
      <c r="C180" s="52" t="s">
        <v>399</v>
      </c>
      <c r="D180" s="244">
        <v>52362</v>
      </c>
      <c r="E180" s="244">
        <v>120772.6</v>
      </c>
      <c r="F180" s="54">
        <f t="shared" si="31"/>
        <v>230.64932584698829</v>
      </c>
    </row>
    <row r="181" spans="1:6" ht="12.75" customHeight="1" x14ac:dyDescent="0.2">
      <c r="A181" s="55">
        <v>3234</v>
      </c>
      <c r="B181" s="87" t="s">
        <v>400</v>
      </c>
      <c r="C181" s="52" t="s">
        <v>401</v>
      </c>
      <c r="D181" s="244">
        <v>140348</v>
      </c>
      <c r="E181" s="244">
        <v>103021.32</v>
      </c>
      <c r="F181" s="54">
        <f t="shared" si="31"/>
        <v>73.404195286003372</v>
      </c>
    </row>
    <row r="182" spans="1:6" ht="12.75" customHeight="1" x14ac:dyDescent="0.2">
      <c r="A182" s="55">
        <v>3235</v>
      </c>
      <c r="B182" s="87" t="s">
        <v>402</v>
      </c>
      <c r="C182" s="52" t="s">
        <v>403</v>
      </c>
      <c r="D182" s="244">
        <v>73256</v>
      </c>
      <c r="E182" s="244">
        <v>157481.29</v>
      </c>
      <c r="F182" s="54">
        <f t="shared" si="31"/>
        <v>214.97391339958503</v>
      </c>
    </row>
    <row r="183" spans="1:6" ht="12.75" customHeight="1" x14ac:dyDescent="0.2">
      <c r="A183" s="55">
        <v>3236</v>
      </c>
      <c r="B183" s="87" t="s">
        <v>404</v>
      </c>
      <c r="C183" s="52" t="s">
        <v>405</v>
      </c>
      <c r="D183" s="244"/>
      <c r="E183" s="244">
        <v>15846.93</v>
      </c>
      <c r="F183" s="54" t="str">
        <f t="shared" si="31"/>
        <v>-</v>
      </c>
    </row>
    <row r="184" spans="1:6" ht="12.75" customHeight="1" x14ac:dyDescent="0.2">
      <c r="A184" s="55">
        <v>3237</v>
      </c>
      <c r="B184" s="87" t="s">
        <v>406</v>
      </c>
      <c r="C184" s="52" t="s">
        <v>407</v>
      </c>
      <c r="D184" s="244">
        <v>266314</v>
      </c>
      <c r="E184" s="244">
        <v>1699717.17</v>
      </c>
      <c r="F184" s="54">
        <f t="shared" si="31"/>
        <v>638.23800851626277</v>
      </c>
    </row>
    <row r="185" spans="1:6" ht="12.75" customHeight="1" x14ac:dyDescent="0.2">
      <c r="A185" s="55">
        <v>3238</v>
      </c>
      <c r="B185" s="87" t="s">
        <v>408</v>
      </c>
      <c r="C185" s="52" t="s">
        <v>409</v>
      </c>
      <c r="D185" s="244">
        <v>67521</v>
      </c>
      <c r="E185" s="244">
        <v>83924.87</v>
      </c>
      <c r="F185" s="54">
        <f t="shared" si="31"/>
        <v>124.29447134965417</v>
      </c>
    </row>
    <row r="186" spans="1:6" ht="12.75" customHeight="1" x14ac:dyDescent="0.2">
      <c r="A186" s="55">
        <v>3239</v>
      </c>
      <c r="B186" s="87" t="s">
        <v>410</v>
      </c>
      <c r="C186" s="52" t="s">
        <v>411</v>
      </c>
      <c r="D186" s="244">
        <v>184070</v>
      </c>
      <c r="E186" s="244">
        <v>433947.89</v>
      </c>
      <c r="F186" s="54">
        <f t="shared" si="31"/>
        <v>235.75155647308091</v>
      </c>
    </row>
    <row r="187" spans="1:6" ht="12.75" customHeight="1" x14ac:dyDescent="0.2">
      <c r="A187" s="55">
        <v>324</v>
      </c>
      <c r="B187" s="87" t="s">
        <v>412</v>
      </c>
      <c r="C187" s="52" t="s">
        <v>413</v>
      </c>
      <c r="D187" s="244"/>
      <c r="E187" s="244">
        <v>13615.51</v>
      </c>
      <c r="F187" s="54" t="str">
        <f t="shared" si="31"/>
        <v>-</v>
      </c>
    </row>
    <row r="188" spans="1:6" ht="12.75" customHeight="1" x14ac:dyDescent="0.2">
      <c r="A188" s="55">
        <v>329</v>
      </c>
      <c r="B188" s="87" t="s">
        <v>414</v>
      </c>
      <c r="C188" s="52" t="s">
        <v>415</v>
      </c>
      <c r="D188" s="53">
        <f t="shared" ref="D188:E188" si="43">SUM(D189:D195)</f>
        <v>152349</v>
      </c>
      <c r="E188" s="53">
        <f t="shared" si="43"/>
        <v>219983.88</v>
      </c>
      <c r="F188" s="54">
        <f t="shared" si="31"/>
        <v>144.39469901344938</v>
      </c>
    </row>
    <row r="189" spans="1:6" ht="12.75" customHeight="1" x14ac:dyDescent="0.2">
      <c r="A189" s="55">
        <v>3291</v>
      </c>
      <c r="B189" s="234" t="s">
        <v>416</v>
      </c>
      <c r="C189" s="52" t="s">
        <v>417</v>
      </c>
      <c r="D189" s="244">
        <v>34434</v>
      </c>
      <c r="E189" s="244">
        <v>9328.17</v>
      </c>
      <c r="F189" s="54">
        <f t="shared" si="31"/>
        <v>27.089998257536159</v>
      </c>
    </row>
    <row r="190" spans="1:6" ht="12.75" customHeight="1" x14ac:dyDescent="0.2">
      <c r="A190" s="55">
        <v>3292</v>
      </c>
      <c r="B190" s="87" t="s">
        <v>418</v>
      </c>
      <c r="C190" s="52" t="s">
        <v>419</v>
      </c>
      <c r="D190" s="244">
        <v>76572</v>
      </c>
      <c r="E190" s="244">
        <v>79979.679999999993</v>
      </c>
      <c r="F190" s="54">
        <f t="shared" si="31"/>
        <v>104.45029514705114</v>
      </c>
    </row>
    <row r="191" spans="1:6" ht="12.75" customHeight="1" x14ac:dyDescent="0.2">
      <c r="A191" s="55">
        <v>3293</v>
      </c>
      <c r="B191" s="87" t="s">
        <v>420</v>
      </c>
      <c r="C191" s="52" t="s">
        <v>421</v>
      </c>
      <c r="D191" s="244">
        <v>3150</v>
      </c>
      <c r="E191" s="244">
        <v>71807.59</v>
      </c>
      <c r="F191" s="54">
        <f t="shared" si="31"/>
        <v>2279.6060317460315</v>
      </c>
    </row>
    <row r="192" spans="1:6" ht="12.75" customHeight="1" x14ac:dyDescent="0.2">
      <c r="A192" s="55">
        <v>3294</v>
      </c>
      <c r="B192" s="87" t="s">
        <v>422</v>
      </c>
      <c r="C192" s="52" t="s">
        <v>423</v>
      </c>
      <c r="D192" s="244">
        <v>230</v>
      </c>
      <c r="E192" s="244">
        <v>3230</v>
      </c>
      <c r="F192" s="54">
        <f t="shared" si="31"/>
        <v>1404.3478260869565</v>
      </c>
    </row>
    <row r="193" spans="1:6" ht="12.75" customHeight="1" x14ac:dyDescent="0.2">
      <c r="A193" s="55">
        <v>3295</v>
      </c>
      <c r="B193" s="87" t="s">
        <v>424</v>
      </c>
      <c r="C193" s="52" t="s">
        <v>425</v>
      </c>
      <c r="D193" s="244">
        <v>32725</v>
      </c>
      <c r="E193" s="244">
        <v>44068.75</v>
      </c>
      <c r="F193" s="54">
        <f t="shared" si="31"/>
        <v>134.66386554621849</v>
      </c>
    </row>
    <row r="194" spans="1:6" ht="12.75" customHeight="1" x14ac:dyDescent="0.2">
      <c r="A194" s="55" t="s">
        <v>426</v>
      </c>
      <c r="B194" s="87" t="s">
        <v>427</v>
      </c>
      <c r="C194" s="52" t="s">
        <v>426</v>
      </c>
      <c r="D194" s="244">
        <v>1238</v>
      </c>
      <c r="E194" s="244"/>
      <c r="F194" s="54">
        <f t="shared" si="31"/>
        <v>0</v>
      </c>
    </row>
    <row r="195" spans="1:6" ht="12.75" customHeight="1" x14ac:dyDescent="0.2">
      <c r="A195" s="55">
        <v>3299</v>
      </c>
      <c r="B195" s="87" t="s">
        <v>428</v>
      </c>
      <c r="C195" s="52" t="s">
        <v>429</v>
      </c>
      <c r="D195" s="244">
        <v>4000</v>
      </c>
      <c r="E195" s="244">
        <v>11569.69</v>
      </c>
      <c r="F195" s="54">
        <f t="shared" si="31"/>
        <v>289.24225000000001</v>
      </c>
    </row>
    <row r="196" spans="1:6" ht="12.75" customHeight="1" x14ac:dyDescent="0.2">
      <c r="A196" s="55">
        <v>34</v>
      </c>
      <c r="B196" s="234" t="s">
        <v>430</v>
      </c>
      <c r="C196" s="52" t="s">
        <v>431</v>
      </c>
      <c r="D196" s="53">
        <f t="shared" ref="D196:E196" si="44">D197+D202+D210</f>
        <v>21237</v>
      </c>
      <c r="E196" s="53">
        <f t="shared" si="44"/>
        <v>95454.25</v>
      </c>
      <c r="F196" s="54">
        <f t="shared" si="31"/>
        <v>449.47144135235675</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21237</v>
      </c>
      <c r="E210" s="53">
        <f t="shared" si="47"/>
        <v>95454.25</v>
      </c>
      <c r="F210" s="54">
        <f t="shared" si="31"/>
        <v>449.47144135235675</v>
      </c>
    </row>
    <row r="211" spans="1:6" ht="12.75" customHeight="1" x14ac:dyDescent="0.2">
      <c r="A211" s="55">
        <v>3431</v>
      </c>
      <c r="B211" s="234" t="s">
        <v>460</v>
      </c>
      <c r="C211" s="52" t="s">
        <v>461</v>
      </c>
      <c r="D211" s="244">
        <v>19960</v>
      </c>
      <c r="E211" s="244">
        <v>86999.44</v>
      </c>
      <c r="F211" s="54">
        <f t="shared" si="31"/>
        <v>435.8689378757515</v>
      </c>
    </row>
    <row r="212" spans="1:6" ht="12.75" customHeight="1" x14ac:dyDescent="0.2">
      <c r="A212" s="55">
        <v>3432</v>
      </c>
      <c r="B212" s="87" t="s">
        <v>462</v>
      </c>
      <c r="C212" s="52" t="s">
        <v>463</v>
      </c>
      <c r="D212" s="244">
        <v>21</v>
      </c>
      <c r="E212" s="244">
        <v>2535.86</v>
      </c>
      <c r="F212" s="54" t="str">
        <f t="shared" si="31"/>
        <v>&gt;&gt;100</v>
      </c>
    </row>
    <row r="213" spans="1:6" ht="12.75" customHeight="1" x14ac:dyDescent="0.2">
      <c r="A213" s="55">
        <v>3433</v>
      </c>
      <c r="B213" s="87" t="s">
        <v>464</v>
      </c>
      <c r="C213" s="52" t="s">
        <v>465</v>
      </c>
      <c r="D213" s="244">
        <v>1256</v>
      </c>
      <c r="E213" s="244">
        <v>5526.45</v>
      </c>
      <c r="F213" s="54">
        <f t="shared" si="31"/>
        <v>440.00398089171978</v>
      </c>
    </row>
    <row r="214" spans="1:6" ht="12.75" customHeight="1" x14ac:dyDescent="0.2">
      <c r="A214" s="55">
        <v>3434</v>
      </c>
      <c r="B214" s="87" t="s">
        <v>466</v>
      </c>
      <c r="C214" s="52" t="s">
        <v>467</v>
      </c>
      <c r="D214" s="244"/>
      <c r="E214" s="244">
        <v>392.5</v>
      </c>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c r="E261" s="244"/>
      <c r="F261" s="54" t="str">
        <f t="shared" si="67"/>
        <v>-</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2380</v>
      </c>
      <c r="E263" s="53">
        <f t="shared" si="68"/>
        <v>1095</v>
      </c>
      <c r="F263" s="54">
        <f t="shared" ref="F263:F267" si="69">IF(D263&lt;&gt;0,IF(E263/D263&gt;=100,"&gt;&gt;100",E263/D263*100),"-")</f>
        <v>46.008403361344534</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2380</v>
      </c>
      <c r="E273" s="53">
        <f t="shared" si="73"/>
        <v>1095</v>
      </c>
      <c r="F273" s="54">
        <f t="shared" ref="F273:F284" si="74">IF(D273&lt;&gt;0,IF(E273/D273&gt;=100,"&gt;&gt;100",E273/D273*100),"-")</f>
        <v>46.008403361344534</v>
      </c>
    </row>
    <row r="274" spans="1:6" ht="12.75" customHeight="1" x14ac:dyDescent="0.2">
      <c r="A274" s="55">
        <v>3831</v>
      </c>
      <c r="B274" s="87" t="s">
        <v>582</v>
      </c>
      <c r="C274" s="52" t="s">
        <v>583</v>
      </c>
      <c r="D274" s="244">
        <v>2380</v>
      </c>
      <c r="E274" s="244">
        <v>1095</v>
      </c>
      <c r="F274" s="54">
        <f t="shared" si="74"/>
        <v>46.008403361344534</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26809957</v>
      </c>
      <c r="E289" s="53">
        <f t="shared" si="79"/>
        <v>32083313.719999999</v>
      </c>
      <c r="F289" s="54">
        <f t="shared" si="76"/>
        <v>119.66939641119157</v>
      </c>
    </row>
    <row r="290" spans="1:6" ht="12.75" customHeight="1" x14ac:dyDescent="0.2">
      <c r="A290" s="55" t="s">
        <v>603</v>
      </c>
      <c r="B290" s="87" t="s">
        <v>614</v>
      </c>
      <c r="C290" s="52" t="s">
        <v>615</v>
      </c>
      <c r="D290" s="53">
        <f>IF(D6&gt;=D289,D6-D289,0)</f>
        <v>0</v>
      </c>
      <c r="E290" s="53">
        <f>IF(E6&gt;=E289,E6-E289,0)</f>
        <v>0</v>
      </c>
      <c r="F290" s="54" t="str">
        <f t="shared" si="76"/>
        <v>-</v>
      </c>
    </row>
    <row r="291" spans="1:6" ht="12.75" customHeight="1" x14ac:dyDescent="0.2">
      <c r="A291" s="55" t="s">
        <v>603</v>
      </c>
      <c r="B291" s="87" t="s">
        <v>616</v>
      </c>
      <c r="C291" s="52" t="s">
        <v>617</v>
      </c>
      <c r="D291" s="53">
        <f>IF(D289&gt;=D6,D289-D6,0)</f>
        <v>1137315</v>
      </c>
      <c r="E291" s="53">
        <f>IF(E289&gt;=E6,E289-E6,0)</f>
        <v>1563142.7899999991</v>
      </c>
      <c r="F291" s="54">
        <f t="shared" si="76"/>
        <v>137.44149949662133</v>
      </c>
    </row>
    <row r="292" spans="1:6" ht="12.75" customHeight="1" x14ac:dyDescent="0.2">
      <c r="A292" s="55">
        <v>92211</v>
      </c>
      <c r="B292" s="87" t="s">
        <v>618</v>
      </c>
      <c r="C292" s="52" t="s">
        <v>619</v>
      </c>
      <c r="D292" s="244"/>
      <c r="E292" s="244"/>
      <c r="F292" s="54" t="str">
        <f t="shared" si="76"/>
        <v>-</v>
      </c>
    </row>
    <row r="293" spans="1:6" ht="12.75" customHeight="1" x14ac:dyDescent="0.2">
      <c r="A293" s="55">
        <v>92221</v>
      </c>
      <c r="B293" s="87" t="s">
        <v>620</v>
      </c>
      <c r="C293" s="52" t="s">
        <v>621</v>
      </c>
      <c r="D293" s="244">
        <v>1979704</v>
      </c>
      <c r="E293" s="244">
        <v>2403733.46</v>
      </c>
      <c r="F293" s="54">
        <f t="shared" si="76"/>
        <v>121.41883130003272</v>
      </c>
    </row>
    <row r="294" spans="1:6" ht="12.75" customHeight="1" x14ac:dyDescent="0.2">
      <c r="A294" s="55">
        <v>96</v>
      </c>
      <c r="B294" s="87" t="s">
        <v>622</v>
      </c>
      <c r="C294" s="52" t="s">
        <v>623</v>
      </c>
      <c r="D294" s="244">
        <v>1041760</v>
      </c>
      <c r="E294" s="244">
        <v>1457176.99</v>
      </c>
      <c r="F294" s="54">
        <f t="shared" si="76"/>
        <v>139.87645810935339</v>
      </c>
    </row>
    <row r="295" spans="1:6" ht="24" x14ac:dyDescent="0.2">
      <c r="A295" s="55">
        <v>9661</v>
      </c>
      <c r="B295" s="87" t="s">
        <v>624</v>
      </c>
      <c r="C295" s="52" t="s">
        <v>625</v>
      </c>
      <c r="D295" s="244">
        <v>650001</v>
      </c>
      <c r="E295" s="244">
        <v>1065417.98</v>
      </c>
      <c r="F295" s="54">
        <f t="shared" si="76"/>
        <v>163.91020629199031</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2" t="s">
        <v>628</v>
      </c>
      <c r="B297" s="353"/>
      <c r="C297" s="221"/>
      <c r="D297" s="60"/>
      <c r="E297" s="60"/>
      <c r="F297" s="61"/>
    </row>
    <row r="298" spans="1:6" ht="12.75" customHeight="1" x14ac:dyDescent="0.2">
      <c r="A298" s="55">
        <v>7</v>
      </c>
      <c r="B298" s="87" t="s">
        <v>629</v>
      </c>
      <c r="C298" s="52" t="s">
        <v>630</v>
      </c>
      <c r="D298" s="53">
        <f t="shared" ref="D298:E298" si="80">D299+D311+D344+D348</f>
        <v>4776</v>
      </c>
      <c r="E298" s="53">
        <f t="shared" si="80"/>
        <v>2263.67</v>
      </c>
      <c r="F298" s="54">
        <f t="shared" ref="F298:F418" si="81">IF(D298&lt;&gt;0,IF(E298/D298&gt;=100,"&gt;&gt;100",E298/D298*100),"-")</f>
        <v>47.396775544388611</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4776</v>
      </c>
      <c r="E311" s="53">
        <f t="shared" si="85"/>
        <v>2263.67</v>
      </c>
      <c r="F311" s="54">
        <f t="shared" si="81"/>
        <v>47.396775544388611</v>
      </c>
    </row>
    <row r="312" spans="1:6" ht="12.75" customHeight="1" x14ac:dyDescent="0.2">
      <c r="A312" s="55">
        <v>721</v>
      </c>
      <c r="B312" s="87" t="s">
        <v>657</v>
      </c>
      <c r="C312" s="52" t="s">
        <v>658</v>
      </c>
      <c r="D312" s="53">
        <f t="shared" ref="D312:E312" si="86">SUM(D313:D316)</f>
        <v>4776</v>
      </c>
      <c r="E312" s="53">
        <f t="shared" si="86"/>
        <v>2263.67</v>
      </c>
      <c r="F312" s="54">
        <f t="shared" si="81"/>
        <v>47.396775544388611</v>
      </c>
    </row>
    <row r="313" spans="1:6" ht="12.75" customHeight="1" x14ac:dyDescent="0.2">
      <c r="A313" s="55">
        <v>7211</v>
      </c>
      <c r="B313" s="87" t="s">
        <v>659</v>
      </c>
      <c r="C313" s="52" t="s">
        <v>660</v>
      </c>
      <c r="D313" s="244">
        <v>4776</v>
      </c>
      <c r="E313" s="244">
        <v>2263.67</v>
      </c>
      <c r="F313" s="54">
        <f t="shared" si="81"/>
        <v>47.396775544388611</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13421</v>
      </c>
      <c r="E350" s="53">
        <f t="shared" si="95"/>
        <v>231728.81999999998</v>
      </c>
      <c r="F350" s="54">
        <f t="shared" si="81"/>
        <v>1726.6136651516281</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13421</v>
      </c>
      <c r="E363" s="53">
        <f t="shared" si="99"/>
        <v>231728.81999999998</v>
      </c>
      <c r="F363" s="54">
        <f t="shared" si="81"/>
        <v>1726.6136651516281</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13421</v>
      </c>
      <c r="E369" s="53">
        <f t="shared" si="101"/>
        <v>231728.81999999998</v>
      </c>
      <c r="F369" s="54">
        <f t="shared" si="81"/>
        <v>1726.6136651516281</v>
      </c>
    </row>
    <row r="370" spans="1:6" ht="12.75" customHeight="1" x14ac:dyDescent="0.2">
      <c r="A370" s="55">
        <v>4221</v>
      </c>
      <c r="B370" s="87" t="s">
        <v>669</v>
      </c>
      <c r="C370" s="52" t="s">
        <v>761</v>
      </c>
      <c r="D370" s="244">
        <v>15</v>
      </c>
      <c r="E370" s="244">
        <v>3399.99</v>
      </c>
      <c r="F370" s="54" t="str">
        <f t="shared" si="81"/>
        <v>&gt;&gt;100</v>
      </c>
    </row>
    <row r="371" spans="1:6" ht="12.75" customHeight="1" x14ac:dyDescent="0.2">
      <c r="A371" s="55">
        <v>4222</v>
      </c>
      <c r="B371" s="87" t="s">
        <v>762</v>
      </c>
      <c r="C371" s="52" t="s">
        <v>763</v>
      </c>
      <c r="D371" s="244"/>
      <c r="E371" s="244">
        <v>304.5</v>
      </c>
      <c r="F371" s="54" t="str">
        <f t="shared" si="81"/>
        <v>-</v>
      </c>
    </row>
    <row r="372" spans="1:6" ht="12.75" customHeight="1" x14ac:dyDescent="0.2">
      <c r="A372" s="55">
        <v>4223</v>
      </c>
      <c r="B372" s="87" t="s">
        <v>673</v>
      </c>
      <c r="C372" s="52" t="s">
        <v>764</v>
      </c>
      <c r="D372" s="244"/>
      <c r="E372" s="244">
        <v>27726.25</v>
      </c>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v>13406</v>
      </c>
      <c r="E376" s="244">
        <v>200298.08</v>
      </c>
      <c r="F376" s="54">
        <f t="shared" si="81"/>
        <v>1494.0927942712217</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0</v>
      </c>
      <c r="E383" s="53">
        <f t="shared" si="103"/>
        <v>0</v>
      </c>
      <c r="F383" s="54" t="str">
        <f t="shared" si="81"/>
        <v>-</v>
      </c>
    </row>
    <row r="384" spans="1:6" ht="12.75" customHeight="1" x14ac:dyDescent="0.2">
      <c r="A384" s="55">
        <v>4241</v>
      </c>
      <c r="B384" s="87" t="s">
        <v>778</v>
      </c>
      <c r="C384" s="52" t="s">
        <v>779</v>
      </c>
      <c r="D384" s="244"/>
      <c r="E384" s="244"/>
      <c r="F384" s="54" t="str">
        <f t="shared" si="81"/>
        <v>-</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8645</v>
      </c>
      <c r="E408" s="53">
        <f t="shared" si="111"/>
        <v>229465.14999999997</v>
      </c>
      <c r="F408" s="54">
        <f t="shared" si="81"/>
        <v>2654.310584152689</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1891984</v>
      </c>
      <c r="E410" s="244">
        <v>1903308.77</v>
      </c>
      <c r="F410" s="54">
        <f t="shared" si="81"/>
        <v>100.59856584410862</v>
      </c>
    </row>
    <row r="411" spans="1:6" ht="12.75" customHeight="1" x14ac:dyDescent="0.2">
      <c r="A411" s="55">
        <v>97</v>
      </c>
      <c r="B411" s="87" t="s">
        <v>822</v>
      </c>
      <c r="C411" s="52" t="s">
        <v>823</v>
      </c>
      <c r="D411" s="244">
        <v>33681</v>
      </c>
      <c r="E411" s="244">
        <v>27866.31</v>
      </c>
      <c r="F411" s="54">
        <f t="shared" si="81"/>
        <v>82.735993586888753</v>
      </c>
    </row>
    <row r="412" spans="1:6" ht="12.75" customHeight="1" x14ac:dyDescent="0.2">
      <c r="A412" s="55" t="s">
        <v>603</v>
      </c>
      <c r="B412" s="87" t="s">
        <v>824</v>
      </c>
      <c r="C412" s="52" t="s">
        <v>825</v>
      </c>
      <c r="D412" s="53">
        <f>D6+D298</f>
        <v>25677418</v>
      </c>
      <c r="E412" s="53">
        <f>E6+E298</f>
        <v>30522434.600000001</v>
      </c>
      <c r="F412" s="54">
        <f t="shared" si="81"/>
        <v>118.86878423679515</v>
      </c>
    </row>
    <row r="413" spans="1:6" ht="12.75" customHeight="1" x14ac:dyDescent="0.2">
      <c r="A413" s="55" t="s">
        <v>603</v>
      </c>
      <c r="B413" s="87" t="s">
        <v>826</v>
      </c>
      <c r="C413" s="52" t="s">
        <v>827</v>
      </c>
      <c r="D413" s="53">
        <f t="shared" ref="D413:E413" si="112">D289+D350</f>
        <v>26823378</v>
      </c>
      <c r="E413" s="53">
        <f t="shared" si="112"/>
        <v>32315042.539999999</v>
      </c>
      <c r="F413" s="54">
        <f t="shared" si="81"/>
        <v>120.47342635219174</v>
      </c>
    </row>
    <row r="414" spans="1:6" ht="12.75" customHeight="1" x14ac:dyDescent="0.2">
      <c r="A414" s="55" t="s">
        <v>603</v>
      </c>
      <c r="B414" s="87" t="s">
        <v>828</v>
      </c>
      <c r="C414" s="52" t="s">
        <v>829</v>
      </c>
      <c r="D414" s="53">
        <f t="shared" ref="D414:E414" si="113">IF(D412&gt;=D413,D412-D413,0)</f>
        <v>0</v>
      </c>
      <c r="E414" s="53">
        <f t="shared" si="113"/>
        <v>0</v>
      </c>
      <c r="F414" s="54" t="str">
        <f t="shared" si="81"/>
        <v>-</v>
      </c>
    </row>
    <row r="415" spans="1:6" ht="12.75" customHeight="1" x14ac:dyDescent="0.2">
      <c r="A415" s="55" t="s">
        <v>603</v>
      </c>
      <c r="B415" s="87" t="s">
        <v>830</v>
      </c>
      <c r="C415" s="52" t="s">
        <v>831</v>
      </c>
      <c r="D415" s="53">
        <f t="shared" ref="D415:E415" si="114">IF(D413&gt;=D412,D413-D412,0)</f>
        <v>1145960</v>
      </c>
      <c r="E415" s="53">
        <f t="shared" si="114"/>
        <v>1792607.9399999976</v>
      </c>
      <c r="F415" s="54">
        <f t="shared" si="81"/>
        <v>156.42849139586005</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3871688</v>
      </c>
      <c r="E417" s="53">
        <f t="shared" si="116"/>
        <v>4307042.2300000004</v>
      </c>
      <c r="F417" s="54">
        <f t="shared" si="81"/>
        <v>111.24455870411047</v>
      </c>
    </row>
    <row r="418" spans="1:6" ht="12.75" customHeight="1" x14ac:dyDescent="0.2">
      <c r="A418" s="57" t="s">
        <v>837</v>
      </c>
      <c r="B418" s="235" t="s">
        <v>838</v>
      </c>
      <c r="C418" s="58" t="s">
        <v>839</v>
      </c>
      <c r="D418" s="64">
        <f t="shared" ref="D418:E418" si="117">D294+D411</f>
        <v>1075441</v>
      </c>
      <c r="E418" s="64">
        <f t="shared" si="117"/>
        <v>1485043.3</v>
      </c>
      <c r="F418" s="59">
        <f t="shared" si="81"/>
        <v>138.08691504229429</v>
      </c>
    </row>
    <row r="419" spans="1:6" s="77" customFormat="1" ht="20.100000000000001" customHeight="1" x14ac:dyDescent="0.2">
      <c r="A419" s="352" t="s">
        <v>840</v>
      </c>
      <c r="B419" s="353"/>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25677418</v>
      </c>
      <c r="E639" s="53">
        <f t="shared" si="180"/>
        <v>30522434.600000001</v>
      </c>
      <c r="F639" s="54">
        <f t="shared" si="119"/>
        <v>118.86878423679515</v>
      </c>
    </row>
    <row r="640" spans="1:6" ht="12.75" customHeight="1" x14ac:dyDescent="0.2">
      <c r="A640" s="55" t="s">
        <v>603</v>
      </c>
      <c r="B640" s="87" t="s">
        <v>1272</v>
      </c>
      <c r="C640" s="52" t="s">
        <v>1273</v>
      </c>
      <c r="D640" s="53">
        <f t="shared" ref="D640:E640" si="181">D413+D528</f>
        <v>26823378</v>
      </c>
      <c r="E640" s="53">
        <f t="shared" si="181"/>
        <v>32315042.539999999</v>
      </c>
      <c r="F640" s="54">
        <f t="shared" si="119"/>
        <v>120.47342635219174</v>
      </c>
    </row>
    <row r="641" spans="1:6" ht="12.75" customHeight="1" x14ac:dyDescent="0.2">
      <c r="A641" s="55" t="s">
        <v>603</v>
      </c>
      <c r="B641" s="87" t="s">
        <v>1274</v>
      </c>
      <c r="C641" s="52" t="s">
        <v>1275</v>
      </c>
      <c r="D641" s="53">
        <f t="shared" ref="D641:E641" si="182">IF(D639&gt;=D640,D639-D640,0)</f>
        <v>0</v>
      </c>
      <c r="E641" s="53">
        <f t="shared" si="182"/>
        <v>0</v>
      </c>
      <c r="F641" s="54" t="str">
        <f t="shared" si="119"/>
        <v>-</v>
      </c>
    </row>
    <row r="642" spans="1:6" ht="12.75" customHeight="1" x14ac:dyDescent="0.2">
      <c r="A642" s="55" t="s">
        <v>603</v>
      </c>
      <c r="B642" s="87" t="s">
        <v>1276</v>
      </c>
      <c r="C642" s="52" t="s">
        <v>1277</v>
      </c>
      <c r="D642" s="53">
        <f t="shared" ref="D642:E642" si="183">IF(D640&gt;=D639,D640-D639,0)</f>
        <v>1145960</v>
      </c>
      <c r="E642" s="53">
        <f t="shared" si="183"/>
        <v>1792607.9399999976</v>
      </c>
      <c r="F642" s="54">
        <f t="shared" si="119"/>
        <v>156.42849139586005</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3871688</v>
      </c>
      <c r="E644" s="53">
        <f t="shared" si="185"/>
        <v>4307042.2300000004</v>
      </c>
      <c r="F644" s="54">
        <f t="shared" si="119"/>
        <v>111.24455870411047</v>
      </c>
    </row>
    <row r="645" spans="1:6" ht="24" x14ac:dyDescent="0.2">
      <c r="A645" s="55" t="s">
        <v>603</v>
      </c>
      <c r="B645" s="87" t="s">
        <v>1282</v>
      </c>
      <c r="C645" s="52" t="s">
        <v>1283</v>
      </c>
      <c r="D645" s="53">
        <f t="shared" ref="D645:E645" si="186">IF(D641+D643-D642-D644&gt;=0,D641+D643-D642-D644,0)</f>
        <v>0</v>
      </c>
      <c r="E645" s="53">
        <f t="shared" si="186"/>
        <v>0</v>
      </c>
      <c r="F645" s="54" t="str">
        <f t="shared" si="119"/>
        <v>-</v>
      </c>
    </row>
    <row r="646" spans="1:6" ht="24" x14ac:dyDescent="0.2">
      <c r="A646" s="55" t="s">
        <v>603</v>
      </c>
      <c r="B646" s="87" t="s">
        <v>1284</v>
      </c>
      <c r="C646" s="52" t="s">
        <v>1285</v>
      </c>
      <c r="D646" s="53">
        <f t="shared" ref="D646:E646" si="187">IF(D642+D644-D641-D643&gt;=0,D642+D644-D641-D643,0)</f>
        <v>5017648</v>
      </c>
      <c r="E646" s="53">
        <f t="shared" si="187"/>
        <v>6099650.1699999981</v>
      </c>
      <c r="F646" s="54">
        <f t="shared" si="119"/>
        <v>121.56393134791436</v>
      </c>
    </row>
    <row r="647" spans="1:6" ht="24" x14ac:dyDescent="0.2">
      <c r="A647" s="57" t="s">
        <v>1286</v>
      </c>
      <c r="B647" s="235" t="s">
        <v>1287</v>
      </c>
      <c r="C647" s="58" t="s">
        <v>1286</v>
      </c>
      <c r="D647" s="245"/>
      <c r="E647" s="245"/>
      <c r="F647" s="59" t="str">
        <f t="shared" si="119"/>
        <v>-</v>
      </c>
    </row>
    <row r="648" spans="1:6" s="77" customFormat="1" ht="20.100000000000001" customHeight="1" x14ac:dyDescent="0.2">
      <c r="A648" s="352" t="s">
        <v>1288</v>
      </c>
      <c r="B648" s="353"/>
      <c r="C648" s="221"/>
      <c r="D648" s="60"/>
      <c r="E648" s="60"/>
      <c r="F648" s="61"/>
    </row>
    <row r="649" spans="1:6" ht="12.75" customHeight="1" x14ac:dyDescent="0.2">
      <c r="A649" s="55">
        <v>11</v>
      </c>
      <c r="B649" s="87" t="s">
        <v>1289</v>
      </c>
      <c r="C649" s="52" t="s">
        <v>1290</v>
      </c>
      <c r="D649" s="244">
        <v>379528</v>
      </c>
      <c r="E649" s="244">
        <v>753106.42</v>
      </c>
      <c r="F649" s="54">
        <f t="shared" ref="F649:F724" si="188">IF(D649&lt;&gt;0,IF(E649/D649&gt;=100,"&gt;&gt;100",E649/D649*100),"-")</f>
        <v>198.43237389599716</v>
      </c>
    </row>
    <row r="650" spans="1:6" ht="12.75" customHeight="1" x14ac:dyDescent="0.2">
      <c r="A650" s="55" t="s">
        <v>1291</v>
      </c>
      <c r="B650" s="87" t="s">
        <v>1292</v>
      </c>
      <c r="C650" s="52" t="s">
        <v>1291</v>
      </c>
      <c r="D650" s="244">
        <v>26025330</v>
      </c>
      <c r="E650" s="244">
        <v>31776608.5</v>
      </c>
      <c r="F650" s="54">
        <f t="shared" si="188"/>
        <v>122.09877261882941</v>
      </c>
    </row>
    <row r="651" spans="1:6" ht="12.75" customHeight="1" x14ac:dyDescent="0.2">
      <c r="A651" s="55" t="s">
        <v>1293</v>
      </c>
      <c r="B651" s="87" t="s">
        <v>1294</v>
      </c>
      <c r="C651" s="52" t="s">
        <v>1293</v>
      </c>
      <c r="D651" s="244">
        <v>26263284</v>
      </c>
      <c r="E651" s="244">
        <v>32352492.5</v>
      </c>
      <c r="F651" s="54">
        <f t="shared" si="188"/>
        <v>123.1852516996732</v>
      </c>
    </row>
    <row r="652" spans="1:6" ht="24" x14ac:dyDescent="0.2">
      <c r="A652" s="55">
        <v>11</v>
      </c>
      <c r="B652" s="87" t="s">
        <v>1295</v>
      </c>
      <c r="C652" s="52" t="s">
        <v>1296</v>
      </c>
      <c r="D652" s="53">
        <f t="shared" ref="D652:E652" si="189">+D649+D650-D651</f>
        <v>141574</v>
      </c>
      <c r="E652" s="53">
        <f t="shared" si="189"/>
        <v>177222.42000000179</v>
      </c>
      <c r="F652" s="54">
        <f t="shared" si="188"/>
        <v>125.1800613106939</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190</v>
      </c>
      <c r="E654" s="266">
        <v>196</v>
      </c>
      <c r="F654" s="54">
        <f t="shared" si="188"/>
        <v>103.15789473684211</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194</v>
      </c>
      <c r="E656" s="266">
        <v>194</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v>0</v>
      </c>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c r="E675" s="244">
        <v>46727.54</v>
      </c>
      <c r="F675" s="54" t="str">
        <f t="shared" si="188"/>
        <v>-</v>
      </c>
    </row>
    <row r="676" spans="1:6" ht="24" x14ac:dyDescent="0.2">
      <c r="A676" s="55">
        <v>63613</v>
      </c>
      <c r="B676" s="234" t="s">
        <v>1344</v>
      </c>
      <c r="C676" s="52" t="s">
        <v>1345</v>
      </c>
      <c r="D676" s="244"/>
      <c r="E676" s="244"/>
      <c r="F676" s="54" t="str">
        <f t="shared" si="188"/>
        <v>-</v>
      </c>
    </row>
    <row r="677" spans="1:6" ht="24" x14ac:dyDescent="0.2">
      <c r="A677" s="55">
        <v>63622</v>
      </c>
      <c r="B677" s="234" t="s">
        <v>1346</v>
      </c>
      <c r="C677" s="52" t="s">
        <v>1347</v>
      </c>
      <c r="D677" s="244"/>
      <c r="E677" s="244"/>
      <c r="F677" s="54" t="str">
        <f t="shared" si="188"/>
        <v>-</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234415</v>
      </c>
      <c r="E710" s="244">
        <v>1740557.91</v>
      </c>
      <c r="F710" s="54">
        <f t="shared" si="188"/>
        <v>742.51131966810999</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v>5545</v>
      </c>
      <c r="E712" s="244"/>
      <c r="F712" s="54">
        <f t="shared" si="188"/>
        <v>0</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185808</v>
      </c>
      <c r="E716" s="244">
        <v>38777.589999999997</v>
      </c>
      <c r="F716" s="54">
        <f t="shared" si="188"/>
        <v>20.869709592697834</v>
      </c>
    </row>
    <row r="717" spans="1:6" ht="12.75" customHeight="1" x14ac:dyDescent="0.2">
      <c r="A717" s="55">
        <v>31215</v>
      </c>
      <c r="B717" s="87" t="s">
        <v>1408</v>
      </c>
      <c r="C717" s="52" t="s">
        <v>1409</v>
      </c>
      <c r="D717" s="244">
        <v>18000</v>
      </c>
      <c r="E717" s="244">
        <v>24000</v>
      </c>
      <c r="F717" s="54">
        <f t="shared" si="188"/>
        <v>133.33333333333331</v>
      </c>
    </row>
    <row r="718" spans="1:6" ht="12.75" customHeight="1" x14ac:dyDescent="0.2">
      <c r="A718" s="55">
        <v>32121</v>
      </c>
      <c r="B718" s="87" t="s">
        <v>1410</v>
      </c>
      <c r="C718" s="52" t="s">
        <v>1411</v>
      </c>
      <c r="D718" s="244">
        <v>538030</v>
      </c>
      <c r="E718" s="244">
        <v>601206.43999999994</v>
      </c>
      <c r="F718" s="54">
        <f t="shared" si="188"/>
        <v>111.74217794546773</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c r="E720" s="244"/>
      <c r="F720" s="54" t="str">
        <f t="shared" si="188"/>
        <v>-</v>
      </c>
    </row>
    <row r="721" spans="1:6" ht="12.75" customHeight="1" x14ac:dyDescent="0.2">
      <c r="A721" s="55" t="s">
        <v>1416</v>
      </c>
      <c r="B721" s="87" t="s">
        <v>1417</v>
      </c>
      <c r="C721" s="52" t="s">
        <v>1416</v>
      </c>
      <c r="D721" s="244">
        <v>143147</v>
      </c>
      <c r="E721" s="244">
        <v>1380528.14</v>
      </c>
      <c r="F721" s="54">
        <f t="shared" si="188"/>
        <v>964.41290421734288</v>
      </c>
    </row>
    <row r="722" spans="1:6" ht="12.75" customHeight="1" x14ac:dyDescent="0.2">
      <c r="A722" s="55" t="s">
        <v>1418</v>
      </c>
      <c r="B722" s="87" t="s">
        <v>1419</v>
      </c>
      <c r="C722" s="52" t="s">
        <v>1418</v>
      </c>
      <c r="D722" s="244">
        <v>18761</v>
      </c>
      <c r="E722" s="244">
        <v>39710.58</v>
      </c>
      <c r="F722" s="54">
        <f t="shared" si="188"/>
        <v>211.66558285805661</v>
      </c>
    </row>
    <row r="723" spans="1:6" ht="12.75" customHeight="1" x14ac:dyDescent="0.2">
      <c r="A723" s="55" t="s">
        <v>1420</v>
      </c>
      <c r="B723" s="87" t="s">
        <v>1421</v>
      </c>
      <c r="C723" s="52" t="s">
        <v>1420</v>
      </c>
      <c r="D723" s="244">
        <v>72037</v>
      </c>
      <c r="E723" s="244">
        <v>196765.95</v>
      </c>
      <c r="F723" s="54">
        <f t="shared" si="188"/>
        <v>273.14567513916461</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v>34434</v>
      </c>
      <c r="E725" s="244">
        <v>9328.17</v>
      </c>
      <c r="F725" s="54">
        <f t="shared" ref="F725:F979" si="190">IF(D725&lt;&gt;0,IF(E725/D725&gt;=100,"&gt;&gt;100",E725/D725*100),"-")</f>
        <v>27.089998257536159</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c r="E828" s="244"/>
      <c r="F828" s="54" t="str">
        <f t="shared" si="190"/>
        <v>-</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8" t="s">
        <v>1939</v>
      </c>
      <c r="B983" s="349"/>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7"/>
      <c r="B1" s="298"/>
      <c r="C1" s="297"/>
      <c r="D1" s="299"/>
      <c r="E1" s="299"/>
      <c r="F1" s="299"/>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300" t="s">
        <v>47</v>
      </c>
      <c r="B3" s="301" t="s">
        <v>39</v>
      </c>
      <c r="C3" s="302" t="s">
        <v>40</v>
      </c>
      <c r="D3" s="303" t="s">
        <v>1961</v>
      </c>
      <c r="E3" s="301" t="s">
        <v>1962</v>
      </c>
      <c r="F3" s="304" t="s">
        <v>50</v>
      </c>
    </row>
    <row r="4" spans="1:25" s="226" customFormat="1" ht="12" customHeight="1" x14ac:dyDescent="0.2">
      <c r="A4" s="286">
        <v>1</v>
      </c>
      <c r="B4" s="287">
        <v>2</v>
      </c>
      <c r="C4" s="288" t="s">
        <v>51</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1963</v>
      </c>
      <c r="B5" s="358"/>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2262</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1288</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2"/>
      <c r="B1" s="293"/>
      <c r="C1" s="292"/>
      <c r="D1" s="294"/>
      <c r="E1" s="294"/>
      <c r="F1" s="295"/>
    </row>
    <row r="2" spans="1:25" ht="50.1" customHeight="1" x14ac:dyDescent="0.25">
      <c r="A2" s="359" t="s">
        <v>2530</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2" t="s">
        <v>2531</v>
      </c>
      <c r="B3" s="283" t="s">
        <v>39</v>
      </c>
      <c r="C3" s="284" t="s">
        <v>40</v>
      </c>
      <c r="D3" s="283" t="s">
        <v>48</v>
      </c>
      <c r="E3" s="283" t="s">
        <v>49</v>
      </c>
      <c r="F3" s="285"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51</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3"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2" t="s">
        <v>1940</v>
      </c>
      <c r="B3" s="283" t="s">
        <v>39</v>
      </c>
      <c r="C3" s="284" t="s">
        <v>40</v>
      </c>
      <c r="D3" s="283" t="s">
        <v>2784</v>
      </c>
      <c r="E3" s="285"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51</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7"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2" t="s">
        <v>1940</v>
      </c>
      <c r="B3" s="283" t="s">
        <v>39</v>
      </c>
      <c r="C3" s="284" t="s">
        <v>40</v>
      </c>
      <c r="D3" s="285" t="s">
        <v>2855</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51</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0</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1" t="s">
        <v>2854</v>
      </c>
      <c r="B1" s="366"/>
      <c r="C1" s="366"/>
      <c r="D1" s="366"/>
      <c r="E1" s="73" t="s">
        <v>2996</v>
      </c>
      <c r="F1" s="73"/>
      <c r="G1" s="73"/>
      <c r="H1" s="73"/>
      <c r="I1" s="73"/>
      <c r="J1" s="73"/>
      <c r="K1" s="73"/>
      <c r="L1" s="73"/>
      <c r="M1" s="73"/>
      <c r="N1" s="73"/>
      <c r="O1" s="73"/>
      <c r="P1" s="73"/>
    </row>
    <row r="2" spans="1:16" ht="37.5" customHeight="1" x14ac:dyDescent="0.2">
      <c r="A2" s="371" t="s">
        <v>2997</v>
      </c>
      <c r="B2" s="366"/>
      <c r="C2" s="366"/>
      <c r="D2" s="366"/>
    </row>
    <row r="3" spans="1:16" ht="29.25" customHeight="1" x14ac:dyDescent="0.2">
      <c r="A3" s="127" t="s">
        <v>2998</v>
      </c>
      <c r="B3" s="128" t="s">
        <v>2999</v>
      </c>
      <c r="C3" s="129" t="s">
        <v>3000</v>
      </c>
      <c r="D3" s="125"/>
      <c r="E3" s="126">
        <f>E4+E14+E19+E275+E293+E296+E298</f>
        <v>0</v>
      </c>
      <c r="F3" s="126">
        <f>F4+F14+F19+F275+F293+F296+F298</f>
        <v>4</v>
      </c>
      <c r="G3" s="126">
        <f>IF(RefStr!C12&lt;&gt;"",INT(VALUE(MID(RefStr!C12,1,4))),0)</f>
        <v>2022</v>
      </c>
      <c r="H3" s="130">
        <f>IF(RefStr!C12&lt;&gt;"",INT(VALUE(MID(RefStr!C12,6,2))),0)</f>
        <v>9</v>
      </c>
      <c r="I3" s="131">
        <f>RefStr!C10</f>
        <v>21</v>
      </c>
      <c r="J3" s="132" t="str">
        <f>RefStr!H7</f>
        <v>DA</v>
      </c>
      <c r="K3" s="130" t="str">
        <f>RefStr!H9</f>
        <v>NE</v>
      </c>
      <c r="L3" s="130" t="str">
        <f>RefStr!H10</f>
        <v>NE</v>
      </c>
      <c r="M3" s="130" t="str">
        <f>RefStr!H8</f>
        <v>NE</v>
      </c>
      <c r="N3" s="130" t="str">
        <f>RefStr!H11</f>
        <v>NE</v>
      </c>
      <c r="O3" s="133">
        <f>RefStr!C6</f>
        <v>24906</v>
      </c>
      <c r="P3" s="73"/>
    </row>
    <row r="4" spans="1:16" ht="19.5" customHeight="1" x14ac:dyDescent="0.2">
      <c r="A4" s="372" t="s">
        <v>3001</v>
      </c>
      <c r="B4" s="373"/>
      <c r="C4" s="374"/>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3014</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3019</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3218</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3224</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3294</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3296</v>
      </c>
      <c r="B1" s="382"/>
      <c r="C1" s="382"/>
    </row>
    <row r="2" spans="1:17" ht="33" customHeight="1" x14ac:dyDescent="0.2">
      <c r="A2" s="383" t="s">
        <v>3297</v>
      </c>
      <c r="B2" s="384"/>
      <c r="C2" s="376"/>
      <c r="D2" s="4"/>
      <c r="E2" s="4"/>
      <c r="F2" s="4"/>
      <c r="G2" s="4"/>
      <c r="H2" s="4"/>
      <c r="I2" s="4"/>
      <c r="J2" s="4"/>
      <c r="K2" s="4"/>
      <c r="L2" s="4"/>
      <c r="M2" s="4"/>
      <c r="N2" s="4"/>
      <c r="O2" s="4"/>
      <c r="P2" s="4"/>
      <c r="Q2" s="4"/>
    </row>
    <row r="3" spans="1:17" ht="18.75" customHeight="1" x14ac:dyDescent="0.2">
      <c r="A3" s="42" t="s">
        <v>3298</v>
      </c>
      <c r="B3" s="385" t="s">
        <v>3299</v>
      </c>
      <c r="C3" s="376"/>
      <c r="D3" s="4"/>
      <c r="E3" s="4"/>
      <c r="F3" s="4"/>
      <c r="G3" s="4"/>
      <c r="H3" s="4"/>
      <c r="I3" s="4"/>
      <c r="J3" s="4"/>
      <c r="K3" s="4"/>
      <c r="L3" s="4"/>
      <c r="M3" s="4"/>
      <c r="N3" s="4"/>
      <c r="O3" s="4"/>
      <c r="P3" s="4"/>
      <c r="Q3" s="4"/>
    </row>
    <row r="4" spans="1:17" ht="37.5" hidden="1" customHeight="1" x14ac:dyDescent="0.2">
      <c r="A4" s="43" t="s">
        <v>3300</v>
      </c>
      <c r="B4" s="375" t="s">
        <v>3301</v>
      </c>
      <c r="C4" s="376"/>
      <c r="D4" s="4"/>
      <c r="E4" s="4"/>
      <c r="F4" s="4"/>
      <c r="G4" s="4"/>
      <c r="H4" s="4"/>
      <c r="I4" s="4"/>
      <c r="J4" s="4"/>
      <c r="K4" s="4"/>
      <c r="L4" s="4"/>
      <c r="M4" s="4"/>
      <c r="N4" s="4"/>
      <c r="O4" s="4"/>
      <c r="P4" s="4"/>
      <c r="Q4" s="4"/>
    </row>
    <row r="5" spans="1:17" ht="48" hidden="1" customHeight="1" x14ac:dyDescent="0.2">
      <c r="A5" s="43" t="s">
        <v>3300</v>
      </c>
      <c r="B5" s="375" t="s">
        <v>3302</v>
      </c>
      <c r="C5" s="376"/>
      <c r="D5" s="4"/>
      <c r="E5" s="4"/>
      <c r="F5" s="4"/>
      <c r="G5" s="4"/>
      <c r="H5" s="4"/>
      <c r="I5" s="4"/>
      <c r="J5" s="4"/>
      <c r="K5" s="4"/>
      <c r="L5" s="4"/>
      <c r="M5" s="4"/>
      <c r="N5" s="4"/>
      <c r="O5" s="4"/>
      <c r="P5" s="4"/>
      <c r="Q5" s="4"/>
    </row>
    <row r="6" spans="1:17" ht="59.25" hidden="1" customHeight="1" x14ac:dyDescent="0.2">
      <c r="A6" s="43" t="s">
        <v>3300</v>
      </c>
      <c r="B6" s="375" t="s">
        <v>3303</v>
      </c>
      <c r="C6" s="376"/>
      <c r="D6" s="4"/>
      <c r="E6" s="4"/>
      <c r="F6" s="4"/>
      <c r="G6" s="4"/>
      <c r="H6" s="4"/>
      <c r="I6" s="4"/>
      <c r="J6" s="4"/>
      <c r="K6" s="4"/>
      <c r="L6" s="4"/>
      <c r="M6" s="4"/>
      <c r="N6" s="4"/>
      <c r="O6" s="4"/>
      <c r="P6" s="4"/>
      <c r="Q6" s="4"/>
    </row>
    <row r="7" spans="1:17" ht="48" hidden="1" customHeight="1" x14ac:dyDescent="0.2">
      <c r="A7" s="43" t="s">
        <v>3304</v>
      </c>
      <c r="B7" s="375" t="s">
        <v>3305</v>
      </c>
      <c r="C7" s="376"/>
      <c r="D7" s="4"/>
      <c r="E7" s="4"/>
      <c r="F7" s="4"/>
      <c r="G7" s="4"/>
      <c r="H7" s="4"/>
      <c r="I7" s="4"/>
      <c r="J7" s="4"/>
      <c r="K7" s="4"/>
      <c r="L7" s="4"/>
      <c r="M7" s="4"/>
      <c r="N7" s="4"/>
      <c r="O7" s="4"/>
      <c r="P7" s="4"/>
      <c r="Q7" s="4"/>
    </row>
    <row r="8" spans="1:17" ht="41.25" hidden="1" customHeight="1" x14ac:dyDescent="0.2">
      <c r="A8" s="43" t="s">
        <v>3306</v>
      </c>
      <c r="B8" s="375" t="s">
        <v>3307</v>
      </c>
      <c r="C8" s="376"/>
      <c r="D8" s="4"/>
      <c r="E8" s="4"/>
      <c r="F8" s="4"/>
      <c r="G8" s="4"/>
      <c r="H8" s="4"/>
      <c r="I8" s="4"/>
      <c r="J8" s="4"/>
      <c r="K8" s="4"/>
      <c r="L8" s="4"/>
      <c r="M8" s="4"/>
      <c r="N8" s="4"/>
      <c r="O8" s="4"/>
      <c r="P8" s="4"/>
      <c r="Q8" s="4"/>
    </row>
    <row r="9" spans="1:17" ht="59.25" hidden="1" customHeight="1" x14ac:dyDescent="0.2">
      <c r="A9" s="43" t="s">
        <v>3308</v>
      </c>
      <c r="B9" s="375" t="s">
        <v>3309</v>
      </c>
      <c r="C9" s="376"/>
      <c r="D9" s="4"/>
      <c r="E9" s="4"/>
      <c r="F9" s="4"/>
      <c r="G9" s="4"/>
      <c r="H9" s="4"/>
      <c r="I9" s="4"/>
      <c r="J9" s="4"/>
      <c r="K9" s="4"/>
      <c r="L9" s="4"/>
      <c r="M9" s="4"/>
      <c r="N9" s="4"/>
      <c r="O9" s="4"/>
      <c r="P9" s="4"/>
      <c r="Q9" s="4"/>
    </row>
    <row r="10" spans="1:17" ht="61.5" hidden="1" customHeight="1" x14ac:dyDescent="0.2">
      <c r="A10" s="43" t="s">
        <v>3308</v>
      </c>
      <c r="B10" s="375" t="s">
        <v>3310</v>
      </c>
      <c r="C10" s="376"/>
      <c r="D10" s="4"/>
      <c r="E10" s="4"/>
      <c r="F10" s="4"/>
      <c r="G10" s="4"/>
      <c r="H10" s="4"/>
      <c r="I10" s="4"/>
      <c r="J10" s="4"/>
      <c r="K10" s="4"/>
      <c r="L10" s="4"/>
      <c r="M10" s="4"/>
      <c r="N10" s="4"/>
      <c r="O10" s="4"/>
      <c r="P10" s="4"/>
      <c r="Q10" s="4"/>
    </row>
    <row r="11" spans="1:17" ht="43.5" hidden="1" customHeight="1" x14ac:dyDescent="0.2">
      <c r="A11" s="43" t="s">
        <v>3308</v>
      </c>
      <c r="B11" s="375" t="s">
        <v>3311</v>
      </c>
      <c r="C11" s="376"/>
      <c r="D11" s="4"/>
      <c r="E11" s="4"/>
      <c r="F11" s="4"/>
      <c r="G11" s="4"/>
      <c r="H11" s="4"/>
      <c r="I11" s="4"/>
      <c r="J11" s="4"/>
      <c r="K11" s="4"/>
      <c r="L11" s="4"/>
      <c r="M11" s="4"/>
      <c r="N11" s="4"/>
      <c r="O11" s="4"/>
      <c r="P11" s="4"/>
      <c r="Q11" s="4"/>
    </row>
    <row r="12" spans="1:17" ht="27.75" hidden="1" customHeight="1" x14ac:dyDescent="0.2">
      <c r="A12" s="43" t="s">
        <v>3312</v>
      </c>
      <c r="B12" s="375" t="s">
        <v>3313</v>
      </c>
      <c r="C12" s="376"/>
      <c r="D12" s="4"/>
      <c r="E12" s="4"/>
      <c r="F12" s="4"/>
      <c r="G12" s="4"/>
      <c r="H12" s="4"/>
      <c r="I12" s="4"/>
      <c r="J12" s="4"/>
      <c r="K12" s="4"/>
      <c r="L12" s="4"/>
      <c r="M12" s="4"/>
      <c r="N12" s="4"/>
      <c r="O12" s="4"/>
      <c r="P12" s="4"/>
      <c r="Q12" s="4"/>
    </row>
    <row r="13" spans="1:17" ht="27.75" hidden="1" customHeight="1" x14ac:dyDescent="0.2">
      <c r="A13" s="43" t="s">
        <v>3314</v>
      </c>
      <c r="B13" s="375" t="s">
        <v>3315</v>
      </c>
      <c r="C13" s="376"/>
      <c r="D13" s="4"/>
      <c r="E13" s="4"/>
      <c r="F13" s="4"/>
      <c r="G13" s="4"/>
      <c r="H13" s="4"/>
      <c r="I13" s="4"/>
      <c r="J13" s="4"/>
      <c r="K13" s="4"/>
      <c r="L13" s="4"/>
      <c r="M13" s="4"/>
      <c r="N13" s="4"/>
      <c r="O13" s="4"/>
      <c r="P13" s="4"/>
      <c r="Q13" s="4"/>
    </row>
    <row r="14" spans="1:17" ht="45.75" hidden="1" customHeight="1" x14ac:dyDescent="0.2">
      <c r="A14" s="43" t="s">
        <v>3316</v>
      </c>
      <c r="B14" s="375" t="s">
        <v>3317</v>
      </c>
      <c r="C14" s="376"/>
      <c r="D14" s="4"/>
      <c r="E14" s="4"/>
      <c r="F14" s="4"/>
      <c r="G14" s="4"/>
      <c r="H14" s="4"/>
      <c r="I14" s="4"/>
      <c r="J14" s="4"/>
      <c r="K14" s="4"/>
      <c r="L14" s="4"/>
      <c r="M14" s="4"/>
      <c r="N14" s="4"/>
      <c r="O14" s="4"/>
      <c r="P14" s="4"/>
      <c r="Q14" s="4"/>
    </row>
    <row r="15" spans="1:17" ht="45.75" hidden="1" customHeight="1" x14ac:dyDescent="0.2">
      <c r="A15" s="43" t="s">
        <v>3318</v>
      </c>
      <c r="B15" s="375" t="s">
        <v>3319</v>
      </c>
      <c r="C15" s="376"/>
      <c r="D15" s="4"/>
      <c r="E15" s="4"/>
      <c r="F15" s="4"/>
      <c r="G15" s="4"/>
      <c r="H15" s="4"/>
      <c r="I15" s="4"/>
      <c r="J15" s="4"/>
      <c r="K15" s="4"/>
      <c r="L15" s="4"/>
      <c r="M15" s="4"/>
      <c r="N15" s="4"/>
      <c r="O15" s="4"/>
      <c r="P15" s="4"/>
      <c r="Q15" s="4"/>
    </row>
    <row r="16" spans="1:17" ht="51" hidden="1" customHeight="1" x14ac:dyDescent="0.2">
      <c r="A16" s="43" t="s">
        <v>3320</v>
      </c>
      <c r="B16" s="375" t="s">
        <v>3321</v>
      </c>
      <c r="C16" s="376"/>
      <c r="D16" s="4"/>
      <c r="E16" s="4"/>
      <c r="F16" s="4"/>
      <c r="G16" s="4"/>
      <c r="H16" s="4"/>
      <c r="I16" s="4"/>
      <c r="J16" s="4"/>
      <c r="K16" s="4"/>
      <c r="L16" s="4"/>
      <c r="M16" s="4"/>
      <c r="N16" s="4"/>
      <c r="O16" s="4"/>
      <c r="P16" s="4"/>
      <c r="Q16" s="4"/>
    </row>
    <row r="17" spans="1:17" ht="27.75" hidden="1" customHeight="1" x14ac:dyDescent="0.2">
      <c r="A17" s="43" t="s">
        <v>3322</v>
      </c>
      <c r="B17" s="375" t="s">
        <v>3323</v>
      </c>
      <c r="C17" s="376"/>
      <c r="D17" s="4"/>
      <c r="E17" s="4"/>
      <c r="F17" s="4"/>
      <c r="G17" s="4"/>
      <c r="H17" s="4"/>
      <c r="I17" s="4"/>
      <c r="J17" s="4"/>
      <c r="K17" s="4"/>
      <c r="L17" s="4"/>
      <c r="M17" s="4"/>
      <c r="N17" s="4"/>
      <c r="O17" s="4"/>
      <c r="P17" s="4"/>
      <c r="Q17" s="4"/>
    </row>
    <row r="18" spans="1:17" ht="27.75" hidden="1" customHeight="1" x14ac:dyDescent="0.2">
      <c r="A18" s="43" t="s">
        <v>3324</v>
      </c>
      <c r="B18" s="375" t="s">
        <v>3325</v>
      </c>
      <c r="C18" s="376"/>
      <c r="D18" s="4"/>
      <c r="E18" s="4"/>
      <c r="F18" s="4"/>
      <c r="G18" s="4"/>
      <c r="H18" s="4"/>
      <c r="I18" s="4"/>
      <c r="J18" s="4"/>
      <c r="K18" s="4"/>
      <c r="L18" s="4"/>
      <c r="M18" s="4"/>
      <c r="N18" s="4"/>
      <c r="O18" s="4"/>
      <c r="P18" s="4"/>
      <c r="Q18" s="4"/>
    </row>
    <row r="19" spans="1:17" ht="45" hidden="1" customHeight="1" x14ac:dyDescent="0.2">
      <c r="A19" s="43" t="s">
        <v>3324</v>
      </c>
      <c r="B19" s="375" t="s">
        <v>3326</v>
      </c>
      <c r="C19" s="376"/>
      <c r="D19" s="4"/>
      <c r="E19" s="4"/>
      <c r="F19" s="4"/>
      <c r="G19" s="4"/>
      <c r="H19" s="4"/>
      <c r="I19" s="4"/>
      <c r="J19" s="4"/>
      <c r="K19" s="4"/>
      <c r="L19" s="4"/>
      <c r="M19" s="4"/>
      <c r="N19" s="4"/>
      <c r="O19" s="4"/>
      <c r="P19" s="4"/>
      <c r="Q19" s="4"/>
    </row>
    <row r="20" spans="1:17" ht="45" hidden="1" customHeight="1" x14ac:dyDescent="0.2">
      <c r="A20" s="43" t="s">
        <v>3327</v>
      </c>
      <c r="B20" s="375" t="s">
        <v>3328</v>
      </c>
      <c r="C20" s="376"/>
      <c r="D20" s="4"/>
      <c r="E20" s="4"/>
      <c r="F20" s="4"/>
      <c r="G20" s="4"/>
      <c r="H20" s="4"/>
      <c r="I20" s="4"/>
      <c r="J20" s="4"/>
      <c r="K20" s="4"/>
      <c r="L20" s="4"/>
      <c r="M20" s="4"/>
      <c r="N20" s="4"/>
      <c r="O20" s="4"/>
      <c r="P20" s="4"/>
      <c r="Q20" s="4"/>
    </row>
    <row r="21" spans="1:17" ht="30" hidden="1" customHeight="1" x14ac:dyDescent="0.2">
      <c r="A21" s="43" t="s">
        <v>3329</v>
      </c>
      <c r="B21" s="375" t="s">
        <v>3330</v>
      </c>
      <c r="C21" s="376"/>
      <c r="D21" s="4"/>
      <c r="E21" s="4"/>
      <c r="F21" s="4"/>
      <c r="G21" s="4"/>
      <c r="H21" s="4"/>
      <c r="I21" s="4"/>
      <c r="J21" s="4"/>
      <c r="K21" s="4"/>
      <c r="L21" s="4"/>
      <c r="M21" s="4"/>
      <c r="N21" s="4"/>
      <c r="O21" s="4"/>
      <c r="P21" s="4"/>
      <c r="Q21" s="4"/>
    </row>
    <row r="22" spans="1:17" ht="30" hidden="1" customHeight="1" x14ac:dyDescent="0.2">
      <c r="A22" s="43" t="s">
        <v>3331</v>
      </c>
      <c r="B22" s="375" t="s">
        <v>3332</v>
      </c>
      <c r="C22" s="376"/>
      <c r="D22" s="4"/>
      <c r="E22" s="4"/>
      <c r="F22" s="4"/>
      <c r="G22" s="4"/>
      <c r="H22" s="4"/>
      <c r="I22" s="4"/>
      <c r="J22" s="4"/>
      <c r="K22" s="4"/>
      <c r="L22" s="4"/>
      <c r="M22" s="4"/>
      <c r="N22" s="4"/>
      <c r="O22" s="4"/>
      <c r="P22" s="4"/>
      <c r="Q22" s="4"/>
    </row>
    <row r="23" spans="1:17" ht="30" hidden="1" customHeight="1" x14ac:dyDescent="0.2">
      <c r="A23" s="43" t="s">
        <v>3333</v>
      </c>
      <c r="B23" s="375" t="s">
        <v>3334</v>
      </c>
      <c r="C23" s="376"/>
      <c r="D23" s="4"/>
      <c r="E23" s="4"/>
      <c r="F23" s="4"/>
      <c r="G23" s="4"/>
      <c r="H23" s="4"/>
      <c r="I23" s="4"/>
      <c r="J23" s="4"/>
      <c r="K23" s="4"/>
      <c r="L23" s="4"/>
      <c r="M23" s="4"/>
      <c r="N23" s="4"/>
      <c r="O23" s="4"/>
      <c r="P23" s="4"/>
      <c r="Q23" s="4"/>
    </row>
    <row r="24" spans="1:17" ht="30" hidden="1" customHeight="1" x14ac:dyDescent="0.2">
      <c r="A24" s="43" t="s">
        <v>3335</v>
      </c>
      <c r="B24" s="375" t="s">
        <v>3336</v>
      </c>
      <c r="C24" s="376"/>
      <c r="D24" s="4"/>
      <c r="E24" s="4"/>
      <c r="F24" s="4"/>
      <c r="G24" s="4"/>
      <c r="H24" s="4"/>
      <c r="I24" s="4"/>
      <c r="J24" s="4"/>
      <c r="K24" s="4"/>
      <c r="L24" s="4"/>
      <c r="M24" s="4"/>
      <c r="N24" s="4"/>
      <c r="O24" s="4"/>
      <c r="P24" s="4"/>
      <c r="Q24" s="4"/>
    </row>
    <row r="25" spans="1:17" ht="30" hidden="1" customHeight="1" x14ac:dyDescent="0.2">
      <c r="A25" s="43" t="s">
        <v>3337</v>
      </c>
      <c r="B25" s="375" t="s">
        <v>3338</v>
      </c>
      <c r="C25" s="376"/>
      <c r="D25" s="4"/>
      <c r="E25" s="4"/>
      <c r="F25" s="4"/>
      <c r="G25" s="4"/>
      <c r="H25" s="4"/>
      <c r="I25" s="4"/>
      <c r="J25" s="4"/>
      <c r="K25" s="4"/>
      <c r="L25" s="4"/>
      <c r="M25" s="4"/>
      <c r="N25" s="4"/>
      <c r="O25" s="4"/>
      <c r="P25" s="4"/>
      <c r="Q25" s="4"/>
    </row>
    <row r="26" spans="1:17" ht="30" hidden="1" customHeight="1" x14ac:dyDescent="0.2">
      <c r="A26" s="43" t="s">
        <v>3339</v>
      </c>
      <c r="B26" s="375" t="s">
        <v>3340</v>
      </c>
      <c r="C26" s="376"/>
      <c r="D26" s="4"/>
      <c r="E26" s="4"/>
      <c r="F26" s="4"/>
      <c r="G26" s="4"/>
      <c r="H26" s="4"/>
      <c r="I26" s="4"/>
      <c r="J26" s="4"/>
      <c r="K26" s="4"/>
      <c r="L26" s="4"/>
      <c r="M26" s="4"/>
      <c r="N26" s="4"/>
      <c r="O26" s="4"/>
      <c r="P26" s="4"/>
      <c r="Q26" s="4"/>
    </row>
    <row r="27" spans="1:17" ht="70.5" hidden="1" customHeight="1" x14ac:dyDescent="0.2">
      <c r="A27" s="43" t="s">
        <v>3341</v>
      </c>
      <c r="B27" s="375" t="s">
        <v>3342</v>
      </c>
      <c r="C27" s="376"/>
      <c r="D27" s="4"/>
      <c r="E27" s="4"/>
      <c r="F27" s="4"/>
      <c r="G27" s="4"/>
      <c r="H27" s="4"/>
      <c r="I27" s="4"/>
      <c r="J27" s="4"/>
      <c r="K27" s="4"/>
      <c r="L27" s="4"/>
      <c r="M27" s="4"/>
      <c r="N27" s="4"/>
      <c r="O27" s="4"/>
      <c r="P27" s="4"/>
      <c r="Q27" s="4"/>
    </row>
    <row r="28" spans="1:17" ht="48" hidden="1" customHeight="1" x14ac:dyDescent="0.2">
      <c r="A28" s="43" t="s">
        <v>3343</v>
      </c>
      <c r="B28" s="375" t="s">
        <v>3344</v>
      </c>
      <c r="C28" s="376"/>
      <c r="D28" s="4"/>
      <c r="E28" s="4"/>
      <c r="F28" s="4"/>
      <c r="G28" s="4"/>
      <c r="H28" s="4"/>
      <c r="I28" s="4"/>
      <c r="J28" s="4"/>
      <c r="K28" s="4"/>
      <c r="L28" s="4"/>
      <c r="M28" s="4"/>
      <c r="N28" s="4"/>
      <c r="O28" s="4"/>
      <c r="P28" s="4"/>
      <c r="Q28" s="4"/>
    </row>
    <row r="29" spans="1:17" ht="100.5" hidden="1" customHeight="1" x14ac:dyDescent="0.2">
      <c r="A29" s="43" t="s">
        <v>3345</v>
      </c>
      <c r="B29" s="375" t="s">
        <v>3346</v>
      </c>
      <c r="C29" s="376"/>
      <c r="D29" s="4"/>
      <c r="E29" s="4"/>
      <c r="F29" s="4"/>
      <c r="G29" s="4"/>
      <c r="H29" s="4"/>
      <c r="I29" s="4"/>
      <c r="J29" s="4"/>
      <c r="K29" s="4"/>
      <c r="L29" s="4"/>
      <c r="M29" s="4"/>
      <c r="N29" s="4"/>
      <c r="O29" s="4"/>
      <c r="P29" s="4"/>
      <c r="Q29" s="4"/>
    </row>
    <row r="30" spans="1:17" ht="45" hidden="1" customHeight="1" x14ac:dyDescent="0.2">
      <c r="A30" s="43" t="s">
        <v>3347</v>
      </c>
      <c r="B30" s="375" t="s">
        <v>3348</v>
      </c>
      <c r="C30" s="376"/>
      <c r="D30" s="4"/>
      <c r="E30" s="4"/>
      <c r="F30" s="4"/>
      <c r="G30" s="4"/>
      <c r="H30" s="4"/>
      <c r="I30" s="4"/>
      <c r="J30" s="4"/>
      <c r="K30" s="4"/>
      <c r="L30" s="4"/>
      <c r="M30" s="4"/>
      <c r="N30" s="4"/>
      <c r="O30" s="4"/>
      <c r="P30" s="4"/>
      <c r="Q30" s="4"/>
    </row>
    <row r="31" spans="1:17" ht="45" hidden="1" customHeight="1" x14ac:dyDescent="0.2">
      <c r="A31" s="43" t="s">
        <v>3349</v>
      </c>
      <c r="B31" s="375" t="s">
        <v>3350</v>
      </c>
      <c r="C31" s="376"/>
      <c r="D31" s="4"/>
      <c r="E31" s="4"/>
      <c r="F31" s="4"/>
      <c r="G31" s="4"/>
      <c r="H31" s="4"/>
      <c r="I31" s="4"/>
      <c r="J31" s="4"/>
      <c r="K31" s="4"/>
      <c r="L31" s="4"/>
      <c r="M31" s="4"/>
      <c r="N31" s="4"/>
      <c r="O31" s="4"/>
      <c r="P31" s="4"/>
      <c r="Q31" s="4"/>
    </row>
    <row r="32" spans="1:17" ht="45" hidden="1" customHeight="1" x14ac:dyDescent="0.2">
      <c r="A32" s="43" t="s">
        <v>3351</v>
      </c>
      <c r="B32" s="375" t="s">
        <v>3352</v>
      </c>
      <c r="C32" s="376"/>
      <c r="D32" s="4"/>
      <c r="E32" s="4"/>
      <c r="F32" s="4"/>
      <c r="G32" s="4"/>
      <c r="H32" s="4"/>
      <c r="I32" s="4"/>
      <c r="J32" s="4"/>
      <c r="K32" s="4"/>
      <c r="L32" s="4"/>
      <c r="M32" s="4"/>
      <c r="N32" s="4"/>
      <c r="O32" s="4"/>
      <c r="P32" s="4"/>
      <c r="Q32" s="4"/>
    </row>
    <row r="33" spans="1:17" ht="72" hidden="1" customHeight="1" x14ac:dyDescent="0.2">
      <c r="A33" s="43" t="s">
        <v>3353</v>
      </c>
      <c r="B33" s="375" t="s">
        <v>3354</v>
      </c>
      <c r="C33" s="376"/>
      <c r="D33" s="4"/>
      <c r="E33" s="4"/>
      <c r="F33" s="4"/>
      <c r="G33" s="4"/>
      <c r="H33" s="4"/>
      <c r="I33" s="4"/>
      <c r="J33" s="4"/>
      <c r="K33" s="4"/>
      <c r="L33" s="4"/>
      <c r="M33" s="4"/>
      <c r="N33" s="4"/>
      <c r="O33" s="4"/>
      <c r="P33" s="4"/>
      <c r="Q33" s="4"/>
    </row>
    <row r="34" spans="1:17" ht="79.5" hidden="1" customHeight="1" x14ac:dyDescent="0.2">
      <c r="A34" s="43" t="s">
        <v>3355</v>
      </c>
      <c r="B34" s="375" t="s">
        <v>3356</v>
      </c>
      <c r="C34" s="376"/>
      <c r="D34" s="4"/>
      <c r="E34" s="4"/>
      <c r="F34" s="4"/>
      <c r="G34" s="4"/>
      <c r="H34" s="4"/>
      <c r="I34" s="4"/>
      <c r="J34" s="4"/>
      <c r="K34" s="4"/>
      <c r="L34" s="4"/>
      <c r="M34" s="4"/>
      <c r="N34" s="4"/>
      <c r="O34" s="4"/>
      <c r="P34" s="4"/>
      <c r="Q34" s="4"/>
    </row>
    <row r="35" spans="1:17" ht="70.5" hidden="1" customHeight="1" x14ac:dyDescent="0.2">
      <c r="A35" s="43" t="s">
        <v>3357</v>
      </c>
      <c r="B35" s="375" t="s">
        <v>3358</v>
      </c>
      <c r="C35" s="376"/>
      <c r="D35" s="4"/>
      <c r="E35" s="4"/>
      <c r="F35" s="4"/>
      <c r="G35" s="4"/>
      <c r="H35" s="4"/>
      <c r="I35" s="4"/>
      <c r="J35" s="4"/>
      <c r="K35" s="4"/>
      <c r="L35" s="4"/>
      <c r="M35" s="4"/>
      <c r="N35" s="4"/>
      <c r="O35" s="4"/>
      <c r="P35" s="4"/>
      <c r="Q35" s="4"/>
    </row>
    <row r="36" spans="1:17" ht="45.75" hidden="1" customHeight="1" x14ac:dyDescent="0.2">
      <c r="A36" s="43" t="s">
        <v>3359</v>
      </c>
      <c r="B36" s="375" t="s">
        <v>3360</v>
      </c>
      <c r="C36" s="376"/>
      <c r="D36" s="4"/>
      <c r="E36" s="4"/>
      <c r="F36" s="4"/>
      <c r="G36" s="4"/>
      <c r="H36" s="4"/>
      <c r="I36" s="4"/>
      <c r="J36" s="4"/>
      <c r="K36" s="4"/>
      <c r="L36" s="4"/>
      <c r="M36" s="4"/>
      <c r="N36" s="4"/>
      <c r="O36" s="4"/>
      <c r="P36" s="4"/>
      <c r="Q36" s="4"/>
    </row>
    <row r="37" spans="1:17" ht="54.75" hidden="1" customHeight="1" x14ac:dyDescent="0.2">
      <c r="A37" s="43" t="s">
        <v>3361</v>
      </c>
      <c r="B37" s="375" t="s">
        <v>3362</v>
      </c>
      <c r="C37" s="376"/>
      <c r="D37" s="4"/>
      <c r="E37" s="4"/>
      <c r="F37" s="4"/>
      <c r="G37" s="4"/>
      <c r="H37" s="4"/>
      <c r="I37" s="4"/>
      <c r="J37" s="4"/>
      <c r="K37" s="4"/>
      <c r="L37" s="4"/>
      <c r="M37" s="4"/>
      <c r="N37" s="4"/>
      <c r="O37" s="4"/>
      <c r="P37" s="4"/>
      <c r="Q37" s="4"/>
    </row>
    <row r="38" spans="1:17" ht="37.5" hidden="1" customHeight="1" x14ac:dyDescent="0.2">
      <c r="A38" s="43" t="s">
        <v>3363</v>
      </c>
      <c r="B38" s="375" t="s">
        <v>3364</v>
      </c>
      <c r="C38" s="376"/>
      <c r="D38" s="4"/>
      <c r="E38" s="4"/>
      <c r="F38" s="4"/>
      <c r="G38" s="4"/>
      <c r="H38" s="4"/>
      <c r="I38" s="4"/>
      <c r="J38" s="4"/>
      <c r="K38" s="4"/>
      <c r="L38" s="4"/>
      <c r="M38" s="4"/>
      <c r="N38" s="4"/>
      <c r="O38" s="4"/>
      <c r="P38" s="4"/>
      <c r="Q38" s="4"/>
    </row>
    <row r="39" spans="1:17" ht="61.5" hidden="1" customHeight="1" x14ac:dyDescent="0.2">
      <c r="A39" s="43" t="s">
        <v>3365</v>
      </c>
      <c r="B39" s="375" t="s">
        <v>3366</v>
      </c>
      <c r="C39" s="376"/>
      <c r="D39" s="4"/>
      <c r="E39" s="4"/>
      <c r="F39" s="4"/>
      <c r="G39" s="4"/>
      <c r="H39" s="4"/>
      <c r="I39" s="4"/>
      <c r="J39" s="4"/>
      <c r="K39" s="4"/>
      <c r="L39" s="4"/>
      <c r="M39" s="4"/>
      <c r="N39" s="4"/>
      <c r="O39" s="4"/>
      <c r="P39" s="4"/>
      <c r="Q39" s="4"/>
    </row>
    <row r="40" spans="1:17" ht="53.25" hidden="1" customHeight="1" x14ac:dyDescent="0.2">
      <c r="A40" s="43" t="s">
        <v>3367</v>
      </c>
      <c r="B40" s="375" t="s">
        <v>3368</v>
      </c>
      <c r="C40" s="376"/>
      <c r="D40" s="4"/>
      <c r="E40" s="4"/>
      <c r="F40" s="4"/>
      <c r="G40" s="4"/>
      <c r="H40" s="4"/>
      <c r="I40" s="4"/>
      <c r="J40" s="4"/>
      <c r="K40" s="4"/>
      <c r="L40" s="4"/>
      <c r="M40" s="4"/>
      <c r="N40" s="4"/>
      <c r="O40" s="4"/>
      <c r="P40" s="4"/>
      <c r="Q40" s="4"/>
    </row>
    <row r="41" spans="1:17" ht="73.5" hidden="1" customHeight="1" x14ac:dyDescent="0.2">
      <c r="A41" s="43" t="s">
        <v>3369</v>
      </c>
      <c r="B41" s="375" t="s">
        <v>3370</v>
      </c>
      <c r="C41" s="376"/>
      <c r="D41" s="4"/>
      <c r="E41" s="4"/>
      <c r="F41" s="4"/>
      <c r="G41" s="4"/>
      <c r="H41" s="4"/>
      <c r="I41" s="4"/>
      <c r="J41" s="4"/>
      <c r="K41" s="4"/>
      <c r="L41" s="4"/>
      <c r="M41" s="4"/>
      <c r="N41" s="4"/>
      <c r="O41" s="4"/>
      <c r="P41" s="4"/>
      <c r="Q41" s="4"/>
    </row>
    <row r="42" spans="1:17" ht="57.75" hidden="1" customHeight="1" x14ac:dyDescent="0.2">
      <c r="A42" s="43" t="s">
        <v>3371</v>
      </c>
      <c r="B42" s="375" t="s">
        <v>3372</v>
      </c>
      <c r="C42" s="376"/>
      <c r="D42" s="4"/>
      <c r="E42" s="4"/>
      <c r="F42" s="4"/>
      <c r="G42" s="4"/>
      <c r="H42" s="4"/>
      <c r="I42" s="4"/>
      <c r="J42" s="4"/>
      <c r="K42" s="4"/>
      <c r="L42" s="4"/>
      <c r="M42" s="4"/>
      <c r="N42" s="4"/>
      <c r="O42" s="4"/>
      <c r="P42" s="4"/>
      <c r="Q42" s="4"/>
    </row>
    <row r="43" spans="1:17" ht="84" hidden="1" customHeight="1" x14ac:dyDescent="0.2">
      <c r="A43" s="43" t="s">
        <v>3373</v>
      </c>
      <c r="B43" s="375" t="s">
        <v>3374</v>
      </c>
      <c r="C43" s="376"/>
      <c r="D43" s="4"/>
      <c r="E43" s="4"/>
      <c r="F43" s="4"/>
      <c r="G43" s="4"/>
      <c r="H43" s="4"/>
      <c r="I43" s="4"/>
      <c r="J43" s="4"/>
      <c r="K43" s="4"/>
      <c r="L43" s="4"/>
      <c r="M43" s="4"/>
      <c r="N43" s="4"/>
      <c r="O43" s="4"/>
      <c r="P43" s="4"/>
      <c r="Q43" s="4"/>
    </row>
    <row r="44" spans="1:17" ht="48" hidden="1" customHeight="1" x14ac:dyDescent="0.2">
      <c r="A44" s="43" t="s">
        <v>3375</v>
      </c>
      <c r="B44" s="375" t="s">
        <v>3376</v>
      </c>
      <c r="C44" s="376"/>
      <c r="D44" s="4"/>
      <c r="E44" s="4"/>
      <c r="F44" s="4"/>
      <c r="G44" s="4"/>
      <c r="H44" s="4"/>
      <c r="I44" s="4"/>
      <c r="J44" s="4"/>
      <c r="K44" s="4"/>
      <c r="L44" s="4"/>
      <c r="M44" s="4"/>
      <c r="N44" s="4"/>
      <c r="O44" s="4"/>
      <c r="P44" s="4"/>
      <c r="Q44" s="4"/>
    </row>
    <row r="45" spans="1:17" ht="57" hidden="1" customHeight="1" x14ac:dyDescent="0.2">
      <c r="A45" s="43" t="s">
        <v>3377</v>
      </c>
      <c r="B45" s="375" t="s">
        <v>3378</v>
      </c>
      <c r="C45" s="376"/>
      <c r="D45" s="4"/>
      <c r="E45" s="4"/>
      <c r="F45" s="4"/>
      <c r="G45" s="4"/>
      <c r="H45" s="4"/>
      <c r="I45" s="4"/>
      <c r="J45" s="4"/>
      <c r="K45" s="4"/>
      <c r="L45" s="4"/>
      <c r="M45" s="4"/>
      <c r="N45" s="4"/>
      <c r="O45" s="4"/>
      <c r="P45" s="4"/>
      <c r="Q45" s="4"/>
    </row>
    <row r="46" spans="1:17" ht="73.5" hidden="1" customHeight="1" x14ac:dyDescent="0.2">
      <c r="A46" s="43" t="s">
        <v>3379</v>
      </c>
      <c r="B46" s="380" t="s">
        <v>3380</v>
      </c>
      <c r="C46" s="376"/>
      <c r="D46" s="41"/>
      <c r="E46" s="4"/>
      <c r="F46" s="4"/>
      <c r="G46" s="4"/>
      <c r="H46" s="4"/>
      <c r="I46" s="4"/>
      <c r="J46" s="4"/>
      <c r="K46" s="4"/>
      <c r="L46" s="4"/>
      <c r="M46" s="4"/>
      <c r="N46" s="4"/>
      <c r="O46" s="4"/>
      <c r="P46" s="4"/>
      <c r="Q46" s="4"/>
    </row>
    <row r="47" spans="1:17" ht="66" hidden="1" customHeight="1" x14ac:dyDescent="0.2">
      <c r="A47" s="48" t="s">
        <v>3381</v>
      </c>
      <c r="B47" s="381" t="s">
        <v>3382</v>
      </c>
      <c r="C47" s="381"/>
      <c r="D47" s="4"/>
      <c r="E47" s="4"/>
      <c r="F47" s="4"/>
      <c r="G47" s="4"/>
      <c r="H47" s="4"/>
      <c r="I47" s="4"/>
      <c r="J47" s="4"/>
      <c r="K47" s="4"/>
      <c r="L47" s="4"/>
      <c r="M47" s="4"/>
      <c r="N47" s="4"/>
      <c r="O47" s="4"/>
      <c r="P47" s="4"/>
      <c r="Q47" s="4"/>
    </row>
    <row r="48" spans="1:17" ht="123.75" customHeight="1" x14ac:dyDescent="0.2">
      <c r="A48" s="270" t="s">
        <v>3383</v>
      </c>
      <c r="B48" s="379" t="s">
        <v>3384</v>
      </c>
      <c r="C48" s="378"/>
      <c r="D48" s="4"/>
      <c r="E48" s="4"/>
      <c r="F48" s="4"/>
      <c r="G48" s="4"/>
      <c r="H48" s="4"/>
      <c r="I48" s="4"/>
      <c r="J48" s="4"/>
      <c r="K48" s="4"/>
      <c r="L48" s="4"/>
      <c r="M48" s="4"/>
      <c r="N48" s="4"/>
      <c r="O48" s="4"/>
      <c r="P48" s="4"/>
      <c r="Q48" s="4"/>
    </row>
    <row r="49" spans="1:17" ht="34.5" customHeight="1" x14ac:dyDescent="0.2">
      <c r="A49" s="270" t="s">
        <v>3385</v>
      </c>
      <c r="B49" s="377" t="s">
        <v>3386</v>
      </c>
      <c r="C49" s="378"/>
      <c r="D49" s="4"/>
      <c r="E49" s="4"/>
      <c r="F49" s="4"/>
      <c r="G49" s="4"/>
      <c r="H49" s="4"/>
      <c r="I49" s="4"/>
      <c r="J49" s="4"/>
      <c r="K49" s="4"/>
      <c r="L49" s="4"/>
      <c r="M49" s="4"/>
      <c r="N49" s="4"/>
      <c r="O49" s="4"/>
      <c r="P49" s="4"/>
      <c r="Q49" s="4"/>
    </row>
    <row r="50" spans="1:17" ht="34.5" customHeight="1" x14ac:dyDescent="0.2">
      <c r="A50" s="270" t="s">
        <v>3387</v>
      </c>
      <c r="B50" s="377" t="s">
        <v>3388</v>
      </c>
      <c r="C50" s="378"/>
      <c r="D50" s="4"/>
      <c r="E50" s="4"/>
      <c r="F50" s="4"/>
      <c r="G50" s="4"/>
      <c r="H50" s="4"/>
      <c r="I50" s="4"/>
      <c r="J50" s="4"/>
      <c r="K50" s="4"/>
      <c r="L50" s="4"/>
      <c r="M50" s="4"/>
      <c r="N50" s="4"/>
      <c r="O50" s="4"/>
      <c r="P50" s="4"/>
      <c r="Q50" s="4"/>
    </row>
    <row r="51" spans="1:17" ht="31.5" customHeight="1" x14ac:dyDescent="0.2">
      <c r="A51" s="270" t="s">
        <v>3389</v>
      </c>
      <c r="B51" s="377" t="s">
        <v>3390</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Komedija7 Komedija</cp:lastModifiedBy>
  <cp:lastPrinted>2022-10-07T11:23:26Z</cp:lastPrinted>
  <dcterms:created xsi:type="dcterms:W3CDTF">2022-04-01T05:14:30Z</dcterms:created>
  <dcterms:modified xsi:type="dcterms:W3CDTF">2022-10-07T11:27:17Z</dcterms:modified>
</cp:coreProperties>
</file>